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kurikulum ptb 2018\R.M SUGANDI KURDEV FINALISASI 2018\KURIKULUM 2019 PTB &amp; TS &amp; D3 OK\"/>
    </mc:Choice>
  </mc:AlternateContent>
  <bookViews>
    <workbookView xWindow="0" yWindow="0" windowWidth="20490" windowHeight="7755" tabRatio="731" activeTab="1"/>
  </bookViews>
  <sheets>
    <sheet name="Sebaran MK 2019_R" sheetId="19" r:id="rId1"/>
    <sheet name="Struktur Kurikulum 2018 PTB" sheetId="22" r:id="rId2"/>
    <sheet name="EQUIVALENSI 14-18" sheetId="23" r:id="rId3"/>
    <sheet name="Kurikulum 2014" sheetId="24" r:id="rId4"/>
  </sheets>
  <externalReferences>
    <externalReference r:id="rId5"/>
  </externalReferences>
  <definedNames>
    <definedName name="_xlnm._FilterDatabase" localSheetId="0" hidden="1">'Sebaran MK 2019_R'!$A$5:$I$19</definedName>
    <definedName name="_xlnm.Print_Area" localSheetId="1">'Struktur Kurikulum 2018 PTB'!$A$1:$K$133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22" l="1"/>
  <c r="E16" i="23" l="1"/>
  <c r="E39" i="23"/>
  <c r="E161" i="23"/>
  <c r="E153" i="23"/>
  <c r="E143" i="23"/>
  <c r="E135" i="23"/>
  <c r="E126" i="23"/>
  <c r="E118" i="23"/>
  <c r="E108" i="23"/>
  <c r="E101" i="23"/>
  <c r="E95" i="23"/>
  <c r="E85" i="23"/>
  <c r="E78" i="23"/>
  <c r="E49" i="23"/>
  <c r="E24" i="23"/>
  <c r="E162" i="23" l="1"/>
  <c r="E159" i="24" l="1"/>
  <c r="E151" i="24"/>
  <c r="E143" i="24"/>
  <c r="E135" i="24"/>
  <c r="E127" i="24"/>
  <c r="E119" i="24"/>
  <c r="E110" i="24"/>
  <c r="E102" i="24"/>
  <c r="E96" i="24"/>
  <c r="E79" i="24"/>
  <c r="E72" i="24"/>
  <c r="E47" i="24"/>
  <c r="E37" i="24"/>
  <c r="E23" i="24"/>
  <c r="E15" i="24"/>
  <c r="F71" i="22"/>
  <c r="K35" i="22"/>
  <c r="F15" i="22"/>
  <c r="F133" i="22" l="1"/>
  <c r="E160" i="24"/>
  <c r="H41" i="19" l="1"/>
  <c r="H35" i="19" l="1"/>
  <c r="F35" i="19"/>
  <c r="E35" i="19"/>
  <c r="H27" i="19"/>
  <c r="F27" i="19"/>
  <c r="E27" i="19"/>
  <c r="H38" i="19"/>
  <c r="F38" i="19"/>
  <c r="E38" i="19"/>
  <c r="H26" i="19"/>
  <c r="F26" i="19"/>
  <c r="E26" i="19"/>
  <c r="H7" i="19"/>
  <c r="F7" i="19"/>
  <c r="E7" i="19"/>
  <c r="H25" i="19"/>
  <c r="F25" i="19"/>
  <c r="E25" i="19"/>
  <c r="H13" i="19"/>
  <c r="F13" i="19"/>
  <c r="E13" i="19"/>
  <c r="H159" i="19"/>
  <c r="F159" i="19"/>
  <c r="E159" i="19"/>
  <c r="E160" i="19" s="1"/>
  <c r="H151" i="19"/>
  <c r="F151" i="19"/>
  <c r="E151" i="19"/>
  <c r="H152" i="19"/>
  <c r="F152" i="19"/>
  <c r="E152" i="19"/>
  <c r="H154" i="19"/>
  <c r="F154" i="19"/>
  <c r="E154" i="19"/>
  <c r="H153" i="19"/>
  <c r="F153" i="19"/>
  <c r="E153" i="19"/>
  <c r="H92" i="19"/>
  <c r="F92" i="19"/>
  <c r="E92" i="19"/>
  <c r="H93" i="19"/>
  <c r="F93" i="19"/>
  <c r="E93" i="19"/>
  <c r="H91" i="19"/>
  <c r="H90" i="19"/>
  <c r="H76" i="19"/>
  <c r="F76" i="19"/>
  <c r="E76" i="19"/>
  <c r="H73" i="19"/>
  <c r="F73" i="19"/>
  <c r="E73" i="19"/>
  <c r="F41" i="19"/>
  <c r="E41" i="19"/>
  <c r="H64" i="19"/>
  <c r="H63" i="19"/>
  <c r="H62" i="19"/>
  <c r="H60" i="19"/>
  <c r="F60" i="19"/>
  <c r="E60" i="19"/>
  <c r="H59" i="19"/>
  <c r="F59" i="19"/>
  <c r="E59" i="19"/>
  <c r="H61" i="19"/>
  <c r="H53" i="19"/>
  <c r="H52" i="19"/>
  <c r="H51" i="19"/>
  <c r="H50" i="19"/>
  <c r="H49" i="19"/>
  <c r="H48" i="19"/>
  <c r="H47" i="19"/>
  <c r="H65" i="19"/>
  <c r="H39" i="19"/>
  <c r="H8" i="19"/>
  <c r="H37" i="19"/>
  <c r="H46" i="19"/>
  <c r="H66" i="19"/>
  <c r="H54" i="19"/>
  <c r="F54" i="19"/>
  <c r="E54" i="19"/>
  <c r="E55" i="19" s="1"/>
  <c r="H12" i="19"/>
  <c r="F12" i="19"/>
  <c r="E12" i="19"/>
  <c r="H29" i="19"/>
  <c r="F29" i="19"/>
  <c r="E29" i="19"/>
  <c r="H11" i="19"/>
  <c r="H10" i="19"/>
  <c r="H9" i="19"/>
  <c r="H28" i="19"/>
  <c r="H23" i="19"/>
  <c r="H6" i="19"/>
  <c r="H24" i="19"/>
  <c r="E146" i="19" l="1"/>
  <c r="E86" i="19"/>
  <c r="E42" i="19"/>
  <c r="E31" i="19"/>
  <c r="E19" i="19"/>
  <c r="E155" i="19"/>
  <c r="E161" i="19" l="1"/>
</calcChain>
</file>

<file path=xl/sharedStrings.xml><?xml version="1.0" encoding="utf-8"?>
<sst xmlns="http://schemas.openxmlformats.org/spreadsheetml/2006/main" count="3169" uniqueCount="599">
  <si>
    <t>No</t>
  </si>
  <si>
    <t>JS</t>
  </si>
  <si>
    <t>W</t>
  </si>
  <si>
    <t>FTEK6004</t>
  </si>
  <si>
    <t>FTEK6005</t>
  </si>
  <si>
    <t>FTEK6007</t>
  </si>
  <si>
    <t>FTEK6008</t>
  </si>
  <si>
    <t>P</t>
  </si>
  <si>
    <t>PBGN6001</t>
  </si>
  <si>
    <t>PBGN6002</t>
  </si>
  <si>
    <t>PBGN6003</t>
  </si>
  <si>
    <t>PBGN6004</t>
  </si>
  <si>
    <t>PBGN6005</t>
  </si>
  <si>
    <t>PBGN6006</t>
  </si>
  <si>
    <t>PBGN6007</t>
  </si>
  <si>
    <t>PBGN6008</t>
  </si>
  <si>
    <t>PBGN6009</t>
  </si>
  <si>
    <t>PBGN6010</t>
  </si>
  <si>
    <t>PBGN6011</t>
  </si>
  <si>
    <t>PBGN6012</t>
  </si>
  <si>
    <t>PBGN6013</t>
  </si>
  <si>
    <t>PBGN6016</t>
  </si>
  <si>
    <t>PBGN6018</t>
  </si>
  <si>
    <t>PBGN6019</t>
  </si>
  <si>
    <t>PBGN6020</t>
  </si>
  <si>
    <t>PBGN6021</t>
  </si>
  <si>
    <t>PBGN6022</t>
  </si>
  <si>
    <t>PBGN6023</t>
  </si>
  <si>
    <t>PBGN6024</t>
  </si>
  <si>
    <t>PBGN6025</t>
  </si>
  <si>
    <t>PBGN6026</t>
  </si>
  <si>
    <t>PBGN6027</t>
  </si>
  <si>
    <t>PBGN6028</t>
  </si>
  <si>
    <t>PBGN6029</t>
  </si>
  <si>
    <t>PBGN6030</t>
  </si>
  <si>
    <t>PBGN6031</t>
  </si>
  <si>
    <t>PBGN6032</t>
  </si>
  <si>
    <t>PBGN6033</t>
  </si>
  <si>
    <t>PBGN6034</t>
  </si>
  <si>
    <t>PBGN6035</t>
  </si>
  <si>
    <t>PBGN6036</t>
  </si>
  <si>
    <t>PBGN6037</t>
  </si>
  <si>
    <t>PBGN6038</t>
  </si>
  <si>
    <t>PBGN6039</t>
  </si>
  <si>
    <t>PBGN6040</t>
  </si>
  <si>
    <t>PBGN6041</t>
  </si>
  <si>
    <t>PBGN6042</t>
  </si>
  <si>
    <t>PBGN6043</t>
  </si>
  <si>
    <t>PBGN6047</t>
  </si>
  <si>
    <t>PBGN6048</t>
  </si>
  <si>
    <t>PBGN6049</t>
  </si>
  <si>
    <t>PBGN6050</t>
  </si>
  <si>
    <t>PBGN6051</t>
  </si>
  <si>
    <t>PBGN6053</t>
  </si>
  <si>
    <t>PBGN6054</t>
  </si>
  <si>
    <t>PBGN6055</t>
  </si>
  <si>
    <t>PBGN6056</t>
  </si>
  <si>
    <t>PBGN6057</t>
  </si>
  <si>
    <t>PBGN6062</t>
  </si>
  <si>
    <t>PBGN6063</t>
  </si>
  <si>
    <t>PBGN6064</t>
  </si>
  <si>
    <t>PBGN6065</t>
  </si>
  <si>
    <t>PBGN6067</t>
  </si>
  <si>
    <t>PBGN6068</t>
  </si>
  <si>
    <t>PBGN6069</t>
  </si>
  <si>
    <t>PBGN6075</t>
  </si>
  <si>
    <t>PBGN6090</t>
  </si>
  <si>
    <t>UNIV6001</t>
  </si>
  <si>
    <t>UNIV6002</t>
  </si>
  <si>
    <t>UNIV6003</t>
  </si>
  <si>
    <t>UNIV6004</t>
  </si>
  <si>
    <t>UNIV6005</t>
  </si>
  <si>
    <t>UNIV6006</t>
  </si>
  <si>
    <t>UNIV6007</t>
  </si>
  <si>
    <t>UNIV6008</t>
  </si>
  <si>
    <t>UNIV6009</t>
  </si>
  <si>
    <t>UNIV6010</t>
  </si>
  <si>
    <t>UNIV6011</t>
  </si>
  <si>
    <t>UNIV6012</t>
  </si>
  <si>
    <t>UNIV6013</t>
  </si>
  <si>
    <t>UPLP6090</t>
  </si>
  <si>
    <t>Belajar dan Pembelajaran</t>
  </si>
  <si>
    <t>Pendidikan Kewarganegaraan</t>
  </si>
  <si>
    <t>UPKL6090</t>
  </si>
  <si>
    <t>SUBJECT</t>
  </si>
  <si>
    <t>T/P/L</t>
  </si>
  <si>
    <t>W/P</t>
  </si>
  <si>
    <t>Pendidikan Agama Islam (pilihan)</t>
  </si>
  <si>
    <t>Islamic Religion Education</t>
  </si>
  <si>
    <t>T</t>
  </si>
  <si>
    <t>---</t>
  </si>
  <si>
    <t>Pendidikan Agama Protestan (pilihan)</t>
  </si>
  <si>
    <t>Christian Religion Education</t>
  </si>
  <si>
    <t>Pendidikan Agama Katolik (pilihan)</t>
  </si>
  <si>
    <t>Katholic Religion Education</t>
  </si>
  <si>
    <t>Pendidikan Agama Hindu (pilihan)</t>
  </si>
  <si>
    <t>Hinduism Religion Education</t>
  </si>
  <si>
    <t>Pendidikan Agama Budha (pilihan)</t>
  </si>
  <si>
    <t>Budhism Religion Education</t>
  </si>
  <si>
    <t>Pendidikan Agama Konghucu (pilihan)</t>
  </si>
  <si>
    <t>Kunghucu Religion Education</t>
  </si>
  <si>
    <t>Pendidikan Pancasila</t>
  </si>
  <si>
    <t>Manajemen Inovasi</t>
  </si>
  <si>
    <t>Perkembangan Peserta  Didik</t>
  </si>
  <si>
    <t>Evaluasi Pembelajaran</t>
  </si>
  <si>
    <t>Learning Evaluation</t>
  </si>
  <si>
    <t>Praktik Pembelajaran Mikro</t>
  </si>
  <si>
    <t>Pengalaman Lapangan Persekolahan (PLP)</t>
  </si>
  <si>
    <t>L</t>
  </si>
  <si>
    <t>Bahasa Inggris</t>
  </si>
  <si>
    <t>Metode Penelitian Pendidikan</t>
  </si>
  <si>
    <t>Mekanika Statis Tak Tentu</t>
  </si>
  <si>
    <t>Statically Indeterminate Mechanics</t>
  </si>
  <si>
    <t>Teori dan Praktek Mekanika Tanah</t>
  </si>
  <si>
    <t>Theory and Practice of Soil Mechanics</t>
  </si>
  <si>
    <t>Workshop dan Finishing Kayu</t>
  </si>
  <si>
    <t>Hidrologi dan Hidrolika</t>
  </si>
  <si>
    <t>Hydrology and Hydraulics</t>
  </si>
  <si>
    <t>Workshop Batu-Beton dan Finishing Bangunan</t>
  </si>
  <si>
    <t>Teknologi Konstruksi Bangunan</t>
  </si>
  <si>
    <t>Building Construction Technology</t>
  </si>
  <si>
    <t>Teori dan Workshop Utilitas</t>
  </si>
  <si>
    <t xml:space="preserve">Perancangan Struktur Bangunan Gedung </t>
  </si>
  <si>
    <t>Perancangan Konstruksi Bangunan Gedung *)</t>
  </si>
  <si>
    <t>Aplikasi Perangkat Lunak Teknik Sipil</t>
  </si>
  <si>
    <t>Civil Engineering Software</t>
  </si>
  <si>
    <t>Gambar Teknik Dasar</t>
  </si>
  <si>
    <t>Basic Engineering Drawing</t>
  </si>
  <si>
    <t>Teknik dan Praktik Pengukuran Tanah</t>
  </si>
  <si>
    <t>Material Bangunan</t>
  </si>
  <si>
    <t>Gambar Konstruksi Bangunan</t>
  </si>
  <si>
    <t>Building Construction Drawing</t>
  </si>
  <si>
    <t>Konstruksi Bangunan</t>
  </si>
  <si>
    <t>Building Construction</t>
  </si>
  <si>
    <t>Praktikum Pengujian Bahan dan Teknologi Beton</t>
  </si>
  <si>
    <t>Operasional dan Pemeliharaan Infrastruktur</t>
  </si>
  <si>
    <t>Edu-Construction</t>
  </si>
  <si>
    <t>Skripsi</t>
  </si>
  <si>
    <t>Undergraduate Thesis</t>
  </si>
  <si>
    <t>Matematika Rekayasa 1</t>
  </si>
  <si>
    <t>Engineering Mathematics 1</t>
  </si>
  <si>
    <t>Matematika Rekayasa 2</t>
  </si>
  <si>
    <t>Engineering Mathematics 2</t>
  </si>
  <si>
    <t>Statistika</t>
  </si>
  <si>
    <t>Statistics</t>
  </si>
  <si>
    <t>Mekanika Statis Tentu</t>
  </si>
  <si>
    <t>Statically Determinate Mechanics</t>
  </si>
  <si>
    <t>Mekanika Bahan</t>
  </si>
  <si>
    <t>Mechanics of Materials</t>
  </si>
  <si>
    <t>Balok dan pelat beton bertulang</t>
  </si>
  <si>
    <t>Struktur Rangka Baja</t>
  </si>
  <si>
    <t>Steel Truss Structures</t>
  </si>
  <si>
    <t>Kolom dan pondasi beton bertulang</t>
  </si>
  <si>
    <t>Struktur Portal Baja</t>
  </si>
  <si>
    <t>Steel Frame Structures</t>
  </si>
  <si>
    <t>Teori dan Praktikum Perkerasan Jalan</t>
  </si>
  <si>
    <t>Teknik Pondasi</t>
  </si>
  <si>
    <t>Foundation Engineering</t>
  </si>
  <si>
    <t>Manajemen Proyek Konstruksi</t>
  </si>
  <si>
    <t>Construction Project Management</t>
  </si>
  <si>
    <t>Estimasi Biaya</t>
  </si>
  <si>
    <t>Cost Estimation</t>
  </si>
  <si>
    <t>Praktik Kerja Industri</t>
  </si>
  <si>
    <t>KKN</t>
  </si>
  <si>
    <t>Rekayasa Desain</t>
  </si>
  <si>
    <t>Design Engineering</t>
  </si>
  <si>
    <t>Desain Interior Bangunan</t>
  </si>
  <si>
    <t>Building Interior Design</t>
  </si>
  <si>
    <t>Presentasi Arsitektur</t>
  </si>
  <si>
    <t>Architectural Presentation</t>
  </si>
  <si>
    <t>Menggambar 3D</t>
  </si>
  <si>
    <t>3D-Drawing</t>
  </si>
  <si>
    <t>Landscape</t>
  </si>
  <si>
    <t>Arsitektur Pemukiman</t>
  </si>
  <si>
    <t>Fisika Teknik</t>
  </si>
  <si>
    <t>Engineering Physics</t>
  </si>
  <si>
    <t>Struktur</t>
  </si>
  <si>
    <t>Struktur Bangunan Tahan Gempa</t>
  </si>
  <si>
    <t>Struktur Plat Cangkang</t>
  </si>
  <si>
    <t>Beton Pracetak</t>
  </si>
  <si>
    <t>Precast Concrete</t>
  </si>
  <si>
    <t>PBGN6044</t>
  </si>
  <si>
    <t>Analisis Struktur Metode Matriks</t>
  </si>
  <si>
    <t>PBGN6045</t>
  </si>
  <si>
    <t>Struktur Jembatan</t>
  </si>
  <si>
    <t>PBGN6046</t>
  </si>
  <si>
    <t>Struktur Beton Pratekan</t>
  </si>
  <si>
    <t>Prestressed Concrete Structures</t>
  </si>
  <si>
    <t xml:space="preserve">Survei dan Pemetaan </t>
  </si>
  <si>
    <t>Perencanaan Lahan</t>
  </si>
  <si>
    <t>Landscape Design</t>
  </si>
  <si>
    <t>Pemodelan Lahan</t>
  </si>
  <si>
    <t>Landscape Modeling</t>
  </si>
  <si>
    <t>Penginderaan Jauh</t>
  </si>
  <si>
    <t>Remote Sensing</t>
  </si>
  <si>
    <t>Kartografi</t>
  </si>
  <si>
    <t>Cartography</t>
  </si>
  <si>
    <t>PBGN6052</t>
  </si>
  <si>
    <t>Sistem Informasi Geografis</t>
  </si>
  <si>
    <t>Geographical Information System</t>
  </si>
  <si>
    <t xml:space="preserve">Perencanaan dan Konstruksi Jalan Raya </t>
  </si>
  <si>
    <t xml:space="preserve">Prasarana Transportasi </t>
  </si>
  <si>
    <t>Transportation Infrastructure</t>
  </si>
  <si>
    <t>Terminal dan Stasiun</t>
  </si>
  <si>
    <t>Bus Station and Railway Station</t>
  </si>
  <si>
    <t>Jalan Kereta Api</t>
  </si>
  <si>
    <t>Railway</t>
  </si>
  <si>
    <t>Geometrik Jalan Raya</t>
  </si>
  <si>
    <t>Geometric Highway</t>
  </si>
  <si>
    <t>PBGN6058</t>
  </si>
  <si>
    <t>Teknik Lalu Lintas</t>
  </si>
  <si>
    <t>Traffic Engineering</t>
  </si>
  <si>
    <t>PBGN6059</t>
  </si>
  <si>
    <t>Pemeliharaan Jalan</t>
  </si>
  <si>
    <t>Highyway Maintenance</t>
  </si>
  <si>
    <t>PBGN6060</t>
  </si>
  <si>
    <t>Pelabuhan</t>
  </si>
  <si>
    <t>Harbour Engineering</t>
  </si>
  <si>
    <t>PBGN6061</t>
  </si>
  <si>
    <t>Lapangan Terbang</t>
  </si>
  <si>
    <t>Airport Engineering</t>
  </si>
  <si>
    <t>Teknik Bangunan Air</t>
  </si>
  <si>
    <t>Teknik Sungai</t>
  </si>
  <si>
    <t>River Engineering</t>
  </si>
  <si>
    <t>Sistem Irigasi</t>
  </si>
  <si>
    <t>Bendungan</t>
  </si>
  <si>
    <t>Dam</t>
  </si>
  <si>
    <t>Waduk dan PLTA</t>
  </si>
  <si>
    <t>Reservoir dan Water-Fired Power Plant</t>
  </si>
  <si>
    <t>PBGN6066</t>
  </si>
  <si>
    <t>Drainase Perkotaan</t>
  </si>
  <si>
    <t>Urban Dranage</t>
  </si>
  <si>
    <t>Pengel. Sumberdaya Air (PSDA)</t>
  </si>
  <si>
    <t>Water Resources Management</t>
  </si>
  <si>
    <t>Manajemen Konstruksi</t>
  </si>
  <si>
    <t>Quantity Surveyor</t>
  </si>
  <si>
    <t>Administrasi Proyek</t>
  </si>
  <si>
    <t>Project Administration</t>
  </si>
  <si>
    <t>PBGN6070</t>
  </si>
  <si>
    <t>Bangunan Ramah Lingkungan</t>
  </si>
  <si>
    <t xml:space="preserve">Green Building </t>
  </si>
  <si>
    <t>PBGN6071</t>
  </si>
  <si>
    <t>Manajemen Kualitas Konstruksi</t>
  </si>
  <si>
    <t>Construction Quality Management</t>
  </si>
  <si>
    <t>PBGN6072</t>
  </si>
  <si>
    <t>Ekonomi Teknik</t>
  </si>
  <si>
    <t>Engineering Economics</t>
  </si>
  <si>
    <t>PBGN6073</t>
  </si>
  <si>
    <t>Aspek Hukum Jasa Konstruksi</t>
  </si>
  <si>
    <t>PBGN6074</t>
  </si>
  <si>
    <t>Value Engineering</t>
  </si>
  <si>
    <t>Perawatan dan Perbaikan Gedung</t>
  </si>
  <si>
    <t>Building Maintenance and Repair</t>
  </si>
  <si>
    <t>Kesehatan dan Keselamatan Kerja</t>
  </si>
  <si>
    <t>Occupational Safety and health</t>
  </si>
  <si>
    <t>Kewirausahaan</t>
  </si>
  <si>
    <t>TOTAL SKS</t>
  </si>
  <si>
    <t>STRUKTUR KURIKULUM</t>
  </si>
  <si>
    <t>PRODI S1 PENDIDIKAN TEKNIK BANGUNAN</t>
  </si>
  <si>
    <t>Semester 1</t>
  </si>
  <si>
    <t>Wajib (W)/ Pilihan (P)</t>
  </si>
  <si>
    <t>KELOMPOK MK</t>
  </si>
  <si>
    <t>Kode</t>
  </si>
  <si>
    <t>Mata Kuliah</t>
  </si>
  <si>
    <t>Sks</t>
  </si>
  <si>
    <t>Sub Jumlah SKS</t>
  </si>
  <si>
    <t>Pengembangan Sumber Belajar dan media</t>
  </si>
  <si>
    <t>Mata Kuliah Pilihan Prodi Penunjang Skripsi</t>
  </si>
  <si>
    <t>MPPD</t>
  </si>
  <si>
    <t>Survei</t>
  </si>
  <si>
    <t>Transportasi</t>
  </si>
  <si>
    <t>Mata Kuliah Pilihan Prodi atau Intradisipliner</t>
  </si>
  <si>
    <t>Desain</t>
  </si>
  <si>
    <t>Sistem struktur dan arsitektur</t>
  </si>
  <si>
    <t>Semester 7</t>
  </si>
  <si>
    <t>Semester 8</t>
  </si>
  <si>
    <t>*) Pembelajaran dilaksanakan daring</t>
  </si>
  <si>
    <t>Pendidikan Bahasa Indonesia</t>
  </si>
  <si>
    <t>PBGN6076</t>
  </si>
  <si>
    <t>PBGN6077</t>
  </si>
  <si>
    <t>Semester 2</t>
  </si>
  <si>
    <t>Semester 3</t>
  </si>
  <si>
    <t>Semester 4</t>
  </si>
  <si>
    <t>Semester 5</t>
  </si>
  <si>
    <t>Bangunan Air</t>
  </si>
  <si>
    <t>Semester 6</t>
  </si>
  <si>
    <t>Kurikulum Pendidikan Kejuruan</t>
  </si>
  <si>
    <t>PBGN6078</t>
  </si>
  <si>
    <t>PBGN6100</t>
  </si>
  <si>
    <t>MKK</t>
  </si>
  <si>
    <t>MPDK</t>
  </si>
  <si>
    <t>Pengantar Pendidikan</t>
  </si>
  <si>
    <t>Building Material</t>
  </si>
  <si>
    <t>Masonry Workshop and Finishing of Building</t>
  </si>
  <si>
    <t>Theory and Practice of Land Survey</t>
  </si>
  <si>
    <t>Learner Development</t>
  </si>
  <si>
    <t>Profession English</t>
  </si>
  <si>
    <t>Practice of Material Testing and Concrete Technology</t>
  </si>
  <si>
    <t>Pancasila Education</t>
  </si>
  <si>
    <t>Introduction to Education</t>
  </si>
  <si>
    <t>Curriculum of Vocational Education</t>
  </si>
  <si>
    <t>Rainforce Concrete Beams and Plates</t>
  </si>
  <si>
    <t>Indonesian for Scientific Purposes</t>
  </si>
  <si>
    <t>Learning and Teaching</t>
  </si>
  <si>
    <t>Reinforce Concrete Colums and Foundations</t>
  </si>
  <si>
    <t>Wood Workshop and Finishing</t>
  </si>
  <si>
    <t>Operational and Maintenance of Infrastructure</t>
  </si>
  <si>
    <t>Civic Education</t>
  </si>
  <si>
    <t>Micro Learning Practices</t>
  </si>
  <si>
    <t>Research Methods</t>
  </si>
  <si>
    <t>Theory and Practice of Highway Pavement</t>
  </si>
  <si>
    <t>Theory and Workshop of Utility</t>
  </si>
  <si>
    <t>Brigde Structure</t>
  </si>
  <si>
    <t>Legal Aspects of Construction Services</t>
  </si>
  <si>
    <t xml:space="preserve">Building Construction </t>
  </si>
  <si>
    <t>Development of Learning Resources and Media</t>
  </si>
  <si>
    <t>Innovation Management</t>
  </si>
  <si>
    <t>Urban Architecture</t>
  </si>
  <si>
    <t>Earthquake Resilient Building</t>
  </si>
  <si>
    <t>Shell Structure</t>
  </si>
  <si>
    <t>System of Structure and Architecture</t>
  </si>
  <si>
    <t>Matrix Methods on Structural Analysis</t>
  </si>
  <si>
    <t>Entrepreneurship</t>
  </si>
  <si>
    <t>Building Construction Design</t>
  </si>
  <si>
    <t>Industrial Practice Work</t>
  </si>
  <si>
    <t>Community Service Program</t>
  </si>
  <si>
    <t>Introduction to School Field</t>
  </si>
  <si>
    <t>PRA
SYARAT</t>
  </si>
  <si>
    <t>Irrigation System</t>
  </si>
  <si>
    <t>Planning and Highway Construction</t>
  </si>
  <si>
    <t xml:space="preserve">UNIV6012
UNIV6011
</t>
  </si>
  <si>
    <t>PBGN6012
PBGN6006</t>
  </si>
  <si>
    <t>PBGN6006
PBGN6014</t>
  </si>
  <si>
    <t>UNIV6013
FTEK6005</t>
  </si>
  <si>
    <t>PBGN6006
PBGN6008</t>
  </si>
  <si>
    <t>PBGN6014
PBGN6015</t>
  </si>
  <si>
    <t>PBGN6006
PBGN6011</t>
  </si>
  <si>
    <t>PBGN6006
PBGN6012
PBGN6011
PBGN6018
PBGN6019
PBGN6020
PBGN6021
PBGN6022
PBGN6028</t>
  </si>
  <si>
    <t>PBGN6037
PBGN6032</t>
  </si>
  <si>
    <t>PBGN6024
PBGN6027</t>
  </si>
  <si>
    <t>T/P</t>
  </si>
  <si>
    <t>Urban Drainage</t>
  </si>
  <si>
    <t>MATAAKULIAH YANG BISA DIPROGRAM PRODI LAIN (INTERDISIPLINER)</t>
  </si>
  <si>
    <t>Intradisciplinary or Elective Courses</t>
  </si>
  <si>
    <t xml:space="preserve">Selected Subjects to Supporting Thesis </t>
  </si>
  <si>
    <t>SANDI</t>
  </si>
  <si>
    <t>SKS</t>
  </si>
  <si>
    <t>SMT SAJIAN</t>
  </si>
  <si>
    <t>FTEK601</t>
  </si>
  <si>
    <t>Bahasa Inggris Profesi</t>
  </si>
  <si>
    <t>UMPK601</t>
  </si>
  <si>
    <t>UMPK602</t>
  </si>
  <si>
    <t>UMPK603</t>
  </si>
  <si>
    <t>UMPK604</t>
  </si>
  <si>
    <t>UMPK605</t>
  </si>
  <si>
    <t>UMPK606</t>
  </si>
  <si>
    <t>UMPK607</t>
  </si>
  <si>
    <t>UMPK608</t>
  </si>
  <si>
    <t>Bahasa Indonesia Keilmuan</t>
  </si>
  <si>
    <t>STRUKTUR KURIKULUM PRODI S-1 PENDIDIKAN TEKNIK BANGUNAN 2014</t>
  </si>
  <si>
    <t>A. MATAKULIAH DASAR PENGEMBANGAN KARAKTER (MDPK)</t>
  </si>
  <si>
    <t>MATA KULIAH</t>
  </si>
  <si>
    <t>PRA-SYARAT</t>
  </si>
  <si>
    <t>B. MATAKULIAH WAJIB KEILMUAN (MWK)</t>
  </si>
  <si>
    <t>1. Bidang Pendidikan</t>
  </si>
  <si>
    <t>UMKK601</t>
  </si>
  <si>
    <t>UMKK602</t>
  </si>
  <si>
    <t>UMKK603</t>
  </si>
  <si>
    <t>FTEK605</t>
  </si>
  <si>
    <t>Kurikulum dan Design Pendidikan Kejuruan</t>
  </si>
  <si>
    <t>FTEK606</t>
  </si>
  <si>
    <t>Perencanaan Pembelajaran</t>
  </si>
  <si>
    <t>FTEK607</t>
  </si>
  <si>
    <t>FTEK608</t>
  </si>
  <si>
    <t>FTEK609</t>
  </si>
  <si>
    <t>Metodologi Penelitian</t>
  </si>
  <si>
    <t>PBGN604</t>
  </si>
  <si>
    <t>T&amp;P</t>
  </si>
  <si>
    <t>PBGN622</t>
  </si>
  <si>
    <t>Praktikum Lab. Pengujian Tanah</t>
  </si>
  <si>
    <t>PBGN605</t>
  </si>
  <si>
    <t>Mekanika Tanah</t>
  </si>
  <si>
    <t>PBGN624</t>
  </si>
  <si>
    <t>Workshop Kayu</t>
  </si>
  <si>
    <t>PBGN614</t>
  </si>
  <si>
    <t>Konstruksi Kayu</t>
  </si>
  <si>
    <t>PBGN606</t>
  </si>
  <si>
    <t>Hidraulika</t>
  </si>
  <si>
    <t>JTSI605</t>
  </si>
  <si>
    <t>Hidrologi</t>
  </si>
  <si>
    <t>PBGN628</t>
  </si>
  <si>
    <t>Workshop Batu dan Beton</t>
  </si>
  <si>
    <t>PBGN618</t>
  </si>
  <si>
    <t>PBGN627</t>
  </si>
  <si>
    <t>Workshop Utilitas</t>
  </si>
  <si>
    <t>JTSI607</t>
  </si>
  <si>
    <t>Utilitas Bangunan</t>
  </si>
  <si>
    <t>PBGN630</t>
  </si>
  <si>
    <t>Perancangan Gedung 1</t>
  </si>
  <si>
    <t>PBGN631</t>
  </si>
  <si>
    <t>Perancangan Gedung 2</t>
  </si>
  <si>
    <t>PBGN603</t>
  </si>
  <si>
    <t>Komputer Teknik</t>
  </si>
  <si>
    <t>PBGN602</t>
  </si>
  <si>
    <t>Menggambar Teknik Bangunan 1</t>
  </si>
  <si>
    <t>JTSI608</t>
  </si>
  <si>
    <t>Ilmu Ukur Tanah</t>
  </si>
  <si>
    <t>PBGN607</t>
  </si>
  <si>
    <t>Ilmu Bahan Bangunan</t>
  </si>
  <si>
    <t>PBGN609</t>
  </si>
  <si>
    <t>Menggambar Teknik Bangunan 2</t>
  </si>
  <si>
    <t>PBGN6014</t>
  </si>
  <si>
    <t>PBGN617</t>
  </si>
  <si>
    <t>PBGN6015</t>
  </si>
  <si>
    <t>PBGN623</t>
  </si>
  <si>
    <t>Praktikum Lab. Pengujian Bahan</t>
  </si>
  <si>
    <t>PBGN625</t>
  </si>
  <si>
    <t>Praktikum Lab. Teknologi Beton</t>
  </si>
  <si>
    <t>PBGN6017</t>
  </si>
  <si>
    <t>PBGN632</t>
  </si>
  <si>
    <t>PBGN601</t>
  </si>
  <si>
    <t>Matematika Teknik</t>
  </si>
  <si>
    <t>JTSI601</t>
  </si>
  <si>
    <t>Statistik</t>
  </si>
  <si>
    <t>JTSI603</t>
  </si>
  <si>
    <t>JTSI604</t>
  </si>
  <si>
    <t>PBGN610</t>
  </si>
  <si>
    <t>Konstruksi Beton 1</t>
  </si>
  <si>
    <t>PBGN612</t>
  </si>
  <si>
    <t>Konstruksi Baja 1</t>
  </si>
  <si>
    <t>PBGN611</t>
  </si>
  <si>
    <t>Konstruksi Beton 2</t>
  </si>
  <si>
    <t>PBGN613</t>
  </si>
  <si>
    <t>Konstruksi Baja 2</t>
  </si>
  <si>
    <t>PBGN626</t>
  </si>
  <si>
    <t>Praktikum Lab. Perkerasan Jalan</t>
  </si>
  <si>
    <t>PBGN616</t>
  </si>
  <si>
    <t>PBGN619</t>
  </si>
  <si>
    <t>PBGN621</t>
  </si>
  <si>
    <t>Spesifikasi dan Estimasi Biaya Bangunan</t>
  </si>
  <si>
    <t>JTSI609</t>
  </si>
  <si>
    <t>Praktik Industri</t>
  </si>
  <si>
    <t>UKKN690</t>
  </si>
  <si>
    <t>C. MATAKULIAH PEMINATAN DAN PENGEMBANGAN DIRI (MPPD)</t>
  </si>
  <si>
    <t>Disain</t>
  </si>
  <si>
    <t>PBGN634</t>
  </si>
  <si>
    <t>PBGN635</t>
  </si>
  <si>
    <t>PBGN636</t>
  </si>
  <si>
    <t>PBGN633</t>
  </si>
  <si>
    <t>CAD</t>
  </si>
  <si>
    <t>PBGN640</t>
  </si>
  <si>
    <t>PBGN637</t>
  </si>
  <si>
    <t>Pemodelan dan Analisis Struktur</t>
  </si>
  <si>
    <t>PBGN639</t>
  </si>
  <si>
    <t>PBGN638</t>
  </si>
  <si>
    <t>Surveying</t>
  </si>
  <si>
    <t>PBGN641</t>
  </si>
  <si>
    <t>Survei dan Pemetaan Lanjut</t>
  </si>
  <si>
    <t>PBGN642</t>
  </si>
  <si>
    <t>PBGN643</t>
  </si>
  <si>
    <t>PBGN644</t>
  </si>
  <si>
    <t>Teknik Transportasi</t>
  </si>
  <si>
    <t>PBGN645</t>
  </si>
  <si>
    <t>Perencanaan Perkerasan Jalan</t>
  </si>
  <si>
    <t>PBGN648</t>
  </si>
  <si>
    <t>Dasar-dasar Perenc. Transportasi</t>
  </si>
  <si>
    <t>PBGN615</t>
  </si>
  <si>
    <t>PBGN647</t>
  </si>
  <si>
    <t>PBGN646</t>
  </si>
  <si>
    <t>PBGN649</t>
  </si>
  <si>
    <t>PBGN650</t>
  </si>
  <si>
    <t>Sistem Irigasi dan Drainase</t>
  </si>
  <si>
    <t>PBGN651</t>
  </si>
  <si>
    <t>PBGN652</t>
  </si>
  <si>
    <t>JTSI606</t>
  </si>
  <si>
    <t>Teknik Lingkungan</t>
  </si>
  <si>
    <t>PBGN653</t>
  </si>
  <si>
    <t>PBGN620</t>
  </si>
  <si>
    <t>Ekonomi Rekayasa</t>
  </si>
  <si>
    <t>PBGN654</t>
  </si>
  <si>
    <t>FTEK603</t>
  </si>
  <si>
    <t>FTEK604</t>
  </si>
  <si>
    <t>PBGN608</t>
  </si>
  <si>
    <t>PBGN629</t>
  </si>
  <si>
    <t>Workshop Konstruksi Baja</t>
  </si>
  <si>
    <t>PBGN655</t>
  </si>
  <si>
    <t>Riset Operasi</t>
  </si>
  <si>
    <t>STRUKTUR KURIKULUM PRODI S-1 PENDIDIKAN TEKNIK BANGUNAN</t>
  </si>
  <si>
    <t>SMT SAJI
AN</t>
  </si>
  <si>
    <t>Pancasila-Education</t>
  </si>
  <si>
    <t>Civics</t>
  </si>
  <si>
    <t>Scientific Indonesian</t>
  </si>
  <si>
    <t>Inovation Management</t>
  </si>
  <si>
    <t>JUMLAH</t>
  </si>
  <si>
    <t>Student Psychologycal Development</t>
  </si>
  <si>
    <t>Teaching and Learning</t>
  </si>
  <si>
    <t>Pengembangan Sumber Belajar dan Media</t>
  </si>
  <si>
    <t>Media and Learning Resources Development</t>
  </si>
  <si>
    <t>Design and Vocational Education Curriculum</t>
  </si>
  <si>
    <t>Microteaching</t>
  </si>
  <si>
    <t>School Experience and Practice</t>
  </si>
  <si>
    <t>2. Bidang Non-Pendidikan</t>
  </si>
  <si>
    <t>English</t>
  </si>
  <si>
    <t>Research Methods in Education</t>
  </si>
  <si>
    <t>Wood Working and Finishing</t>
  </si>
  <si>
    <t>Masonry Workshop and Finishing Work</t>
  </si>
  <si>
    <t xml:space="preserve">Theory and Workshop Utilities </t>
  </si>
  <si>
    <t>Building Structures Design</t>
  </si>
  <si>
    <t xml:space="preserve"> Building Construction Design*)</t>
  </si>
  <si>
    <t>Theory and Practice Survey</t>
  </si>
  <si>
    <t>Building Materials</t>
  </si>
  <si>
    <t>Material Testing and Concrete Technology</t>
  </si>
  <si>
    <t>Operational and Infrastructure Maintenance</t>
  </si>
  <si>
    <t>Reinforced Concrete Beams and Plates</t>
  </si>
  <si>
    <t>Rainforce Concrete Colums and Foundations</t>
  </si>
  <si>
    <t>Theory and Testing of Highway Pavement</t>
  </si>
  <si>
    <t>Internship</t>
  </si>
  <si>
    <t>UKKN6090</t>
  </si>
  <si>
    <t>KKN (Seciety Experience)</t>
  </si>
  <si>
    <t>Design</t>
  </si>
  <si>
    <t>Housing Architecture</t>
  </si>
  <si>
    <t>Structural Engineering</t>
  </si>
  <si>
    <t>Earthquake Resistance Design for Building</t>
  </si>
  <si>
    <t>Shell Structures</t>
  </si>
  <si>
    <t>Sistem Struktur dan Arsitektur</t>
  </si>
  <si>
    <t>Structure and Architectural System</t>
  </si>
  <si>
    <t>Structural Analysis with Matrix Methods</t>
  </si>
  <si>
    <t>Brigde Structures</t>
  </si>
  <si>
    <t>Survey and Mapping</t>
  </si>
  <si>
    <t>Transportation Engineering</t>
  </si>
  <si>
    <t>Design of High Way Construction</t>
  </si>
  <si>
    <t>Hydro Enginering</t>
  </si>
  <si>
    <t>Irigation System</t>
  </si>
  <si>
    <t>Construction Management</t>
  </si>
  <si>
    <t xml:space="preserve">Legal Aspect of Construction </t>
  </si>
  <si>
    <t>Entepreunership</t>
  </si>
  <si>
    <t>NO</t>
  </si>
  <si>
    <t>NAMA</t>
  </si>
  <si>
    <t>Jumlah</t>
  </si>
  <si>
    <t>Matakuliah  Pengembangan Kepribadian (MPK) 10 Sks</t>
  </si>
  <si>
    <t>Matakuliah Keilmuan Dan Keterampilan  (MKK) 25 SKS</t>
  </si>
  <si>
    <t>A</t>
  </si>
  <si>
    <t>JTSI602</t>
  </si>
  <si>
    <t>TP</t>
  </si>
  <si>
    <t>Bidang Non Pendidikan</t>
  </si>
  <si>
    <t>FTEK602</t>
  </si>
  <si>
    <t>Kur. Pendidikan Kejuruan</t>
  </si>
  <si>
    <t>Pengembangan Sumber Belajar</t>
  </si>
  <si>
    <t>MATAKULIAH KEAHLIAN BERKAYA (MKB) 55 SKS</t>
  </si>
  <si>
    <t>Bidang Pendidikan 10 SKS</t>
  </si>
  <si>
    <t>Dasar- dasar Arsitektur</t>
  </si>
  <si>
    <t>Konstruksi Jalan</t>
  </si>
  <si>
    <t>TL</t>
  </si>
  <si>
    <t>Teknologi Konstruksi I</t>
  </si>
  <si>
    <t>Teknologi Konstruksi II</t>
  </si>
  <si>
    <t>MATAKULIAH PERILAKU BERKARYA (MPB)</t>
  </si>
  <si>
    <t>Bidang Kependidikan</t>
  </si>
  <si>
    <t>PBGN611,</t>
  </si>
  <si>
    <t>Bidang Non Kependidikan</t>
  </si>
  <si>
    <t>UKPL690</t>
  </si>
  <si>
    <t>Kajian Praktik Lapangan</t>
  </si>
  <si>
    <t>--</t>
  </si>
  <si>
    <t>TPL</t>
  </si>
  <si>
    <t>MATAKULIAH BERKEHIDUPAN  BERMASYAAKAT  (MBB)</t>
  </si>
  <si>
    <t>Bidang Pendidikan</t>
  </si>
  <si>
    <t>PL</t>
  </si>
  <si>
    <t>FTEK 405</t>
  </si>
  <si>
    <t>SKS Minimal</t>
  </si>
  <si>
    <t xml:space="preserve">MATAKULIAH KEAHLIAN BERKARYA BIDANG PROFESI PILIHAN </t>
  </si>
  <si>
    <t>Pelaks. dan Pemeliharaan Jalan</t>
  </si>
  <si>
    <t>Management  Kualitas Konstruksi</t>
  </si>
  <si>
    <t>PBGN656</t>
  </si>
  <si>
    <t>Aspek Lingk. Proyek Konstruksi</t>
  </si>
  <si>
    <t>TOTAL SKS PRODI S-1 PTB 2014</t>
  </si>
  <si>
    <t>6. Manajemen Konstruksi</t>
  </si>
  <si>
    <t>5. Rekayasa Keairan</t>
  </si>
  <si>
    <t>4. Jalan Raya dan Transportasi</t>
  </si>
  <si>
    <t>3. Survey Pemetaan</t>
  </si>
  <si>
    <t>2. Perancangan dan Analisis Struktur Bangunan</t>
  </si>
  <si>
    <t>1.  Design Arsitektur Bangunan</t>
  </si>
  <si>
    <t>FTEK 401,402, 403, 404</t>
  </si>
  <si>
    <t xml:space="preserve">STRUKTUR KURIKULUM TAHUN 2014 </t>
  </si>
  <si>
    <t>PRODI S1 PTB</t>
  </si>
  <si>
    <t>2.  Bidang Non Pendidikan</t>
  </si>
  <si>
    <t>MATAKULIAH EQUIVALEN KURIKULUM PRODI S-1 PENDIDIKAN TEKNIK BANGUNAN 2018</t>
  </si>
  <si>
    <t>SMT 
SAJIAN</t>
  </si>
  <si>
    <t xml:space="preserve">Pengantar Pendidikan </t>
  </si>
  <si>
    <t>UNIV6011, UNIV6012</t>
  </si>
  <si>
    <t>PBGN6006, PBGN6012</t>
  </si>
  <si>
    <t>UNIV6012, UNIV6011</t>
  </si>
  <si>
    <t>PBGN6006, PBGN6014</t>
  </si>
  <si>
    <t>UNIV6013, FTEK6005</t>
  </si>
  <si>
    <t>PBGN6006,
PBGN6008</t>
  </si>
  <si>
    <t>PBGN6006, PBGN6011</t>
  </si>
  <si>
    <t>PBGN6006,
PBGN6012,
PBGN6011,
PBGN6016, PBGN6017
PBGN6018,PBGN6019, PBGN6020, PBGN6026</t>
  </si>
  <si>
    <t>PBGN6037,
PBGN6032</t>
  </si>
  <si>
    <t>PBGN6022, PBGN6025</t>
  </si>
  <si>
    <t>PBGN6006, PBGN6008</t>
  </si>
  <si>
    <t>PBGN6037, PBGN6032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</si>
</sst>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Calibri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3"/>
      <name val="Times New Roman"/>
      <family val="1"/>
    </font>
    <font>
      <sz val="12"/>
      <color theme="4"/>
      <name val="Times New Roman"/>
      <family val="1"/>
    </font>
    <font>
      <sz val="8"/>
      <name val="Calibri"/>
      <family val="2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sz val="11"/>
      <name val="Calibri"/>
      <family val="2"/>
    </font>
    <font>
      <b/>
      <sz val="8.5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4F0"/>
        <bgColor indexed="64"/>
      </patternFill>
    </fill>
    <fill>
      <patternFill patternType="solid">
        <fgColor rgb="FF8CB3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7">
    <xf numFmtId="0" fontId="0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5" fillId="0" borderId="2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0" fontId="2" fillId="0" borderId="1" xfId="0" applyFont="1" applyBorder="1"/>
    <xf numFmtId="0" fontId="5" fillId="0" borderId="4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3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0" fontId="5" fillId="6" borderId="4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 wrapText="1"/>
    </xf>
    <xf numFmtId="0" fontId="5" fillId="8" borderId="4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top" wrapText="1"/>
    </xf>
    <xf numFmtId="0" fontId="5" fillId="9" borderId="4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9" borderId="4" xfId="0" applyFont="1" applyFill="1" applyBorder="1" applyAlignment="1">
      <alignment vertical="top" wrapText="1"/>
    </xf>
    <xf numFmtId="0" fontId="5" fillId="8" borderId="4" xfId="0" applyFont="1" applyFill="1" applyBorder="1" applyAlignment="1">
      <alignment vertical="top" wrapText="1"/>
    </xf>
    <xf numFmtId="0" fontId="5" fillId="7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9" borderId="1" xfId="0" applyFont="1" applyFill="1" applyBorder="1" applyAlignment="1">
      <alignment vertical="top"/>
    </xf>
    <xf numFmtId="0" fontId="5" fillId="8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5" fillId="0" borderId="2" xfId="0" quotePrefix="1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/>
    <xf numFmtId="0" fontId="6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2" fillId="0" borderId="17" xfId="0" applyFont="1" applyBorder="1"/>
    <xf numFmtId="0" fontId="2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18" xfId="0" applyFont="1" applyBorder="1"/>
    <xf numFmtId="0" fontId="3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9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" xfId="0" applyFont="1" applyBorder="1"/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12" borderId="26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3" xfId="0" applyFont="1" applyBorder="1"/>
    <xf numFmtId="0" fontId="2" fillId="0" borderId="1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0" fillId="0" borderId="0" xfId="0"/>
    <xf numFmtId="0" fontId="2" fillId="0" borderId="2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top"/>
    </xf>
    <xf numFmtId="0" fontId="5" fillId="0" borderId="3" xfId="0" applyFont="1" applyBorder="1" applyAlignment="1">
      <alignment wrapText="1"/>
    </xf>
    <xf numFmtId="0" fontId="2" fillId="0" borderId="3" xfId="0" applyFont="1" applyBorder="1"/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2" fillId="0" borderId="1" xfId="0" applyFont="1" applyBorder="1"/>
    <xf numFmtId="0" fontId="14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4" xfId="0" applyFont="1" applyBorder="1"/>
    <xf numFmtId="0" fontId="12" fillId="0" borderId="5" xfId="0" applyFont="1" applyBorder="1"/>
    <xf numFmtId="0" fontId="5" fillId="0" borderId="1" xfId="0" applyFont="1" applyBorder="1" applyAlignment="1">
      <alignment horizontal="center"/>
    </xf>
    <xf numFmtId="0" fontId="13" fillId="0" borderId="5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14" fillId="0" borderId="4" xfId="0" applyFont="1" applyBorder="1"/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2" fillId="0" borderId="31" xfId="0" applyFont="1" applyBorder="1"/>
    <xf numFmtId="0" fontId="5" fillId="0" borderId="33" xfId="0" applyFont="1" applyBorder="1"/>
    <xf numFmtId="0" fontId="15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16" fillId="13" borderId="34" xfId="0" applyFont="1" applyFill="1" applyBorder="1" applyAlignment="1">
      <alignment horizontal="center" vertical="center" wrapText="1"/>
    </xf>
    <xf numFmtId="0" fontId="16" fillId="13" borderId="35" xfId="0" applyFont="1" applyFill="1" applyBorder="1" applyAlignment="1">
      <alignment horizontal="center" vertical="center" wrapText="1"/>
    </xf>
    <xf numFmtId="0" fontId="16" fillId="13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top" wrapText="1"/>
    </xf>
    <xf numFmtId="0" fontId="17" fillId="0" borderId="38" xfId="0" applyFont="1" applyFill="1" applyBorder="1" applyAlignment="1">
      <alignment horizontal="center" vertical="top" wrapText="1"/>
    </xf>
    <xf numFmtId="0" fontId="17" fillId="0" borderId="38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top" wrapText="1"/>
    </xf>
    <xf numFmtId="0" fontId="16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0" fontId="16" fillId="13" borderId="43" xfId="0" applyFont="1" applyFill="1" applyBorder="1" applyAlignment="1">
      <alignment horizontal="center" vertical="center" wrapText="1"/>
    </xf>
    <xf numFmtId="0" fontId="16" fillId="13" borderId="44" xfId="0" applyFont="1" applyFill="1" applyBorder="1" applyAlignment="1">
      <alignment horizontal="center" vertical="center" wrapText="1"/>
    </xf>
    <xf numFmtId="0" fontId="16" fillId="13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 indent="1"/>
    </xf>
    <xf numFmtId="0" fontId="17" fillId="0" borderId="37" xfId="0" applyFont="1" applyFill="1" applyBorder="1" applyAlignment="1">
      <alignment vertical="top" wrapText="1"/>
    </xf>
    <xf numFmtId="0" fontId="17" fillId="0" borderId="38" xfId="0" applyFont="1" applyFill="1" applyBorder="1" applyAlignment="1">
      <alignment vertical="top" wrapText="1"/>
    </xf>
    <xf numFmtId="0" fontId="17" fillId="0" borderId="39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horizontal="left" vertical="center" wrapText="1" indent="1"/>
    </xf>
    <xf numFmtId="0" fontId="16" fillId="0" borderId="38" xfId="0" applyFont="1" applyFill="1" applyBorder="1" applyAlignment="1">
      <alignment horizontal="center" vertical="center" wrapText="1"/>
    </xf>
    <xf numFmtId="0" fontId="5" fillId="14" borderId="40" xfId="0" applyFont="1" applyFill="1" applyBorder="1" applyAlignment="1">
      <alignment vertical="center" wrapText="1"/>
    </xf>
    <xf numFmtId="0" fontId="5" fillId="14" borderId="41" xfId="0" applyFont="1" applyFill="1" applyBorder="1" applyAlignment="1">
      <alignment vertical="center" wrapText="1"/>
    </xf>
    <xf numFmtId="0" fontId="16" fillId="14" borderId="41" xfId="0" applyFont="1" applyFill="1" applyBorder="1" applyAlignment="1">
      <alignment vertical="center" wrapText="1"/>
    </xf>
    <xf numFmtId="0" fontId="16" fillId="14" borderId="4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 indent="14"/>
    </xf>
    <xf numFmtId="0" fontId="17" fillId="0" borderId="38" xfId="0" applyFont="1" applyFill="1" applyBorder="1" applyAlignment="1">
      <alignment horizontal="left" vertical="center" wrapText="1" indent="1"/>
    </xf>
    <xf numFmtId="0" fontId="16" fillId="0" borderId="41" xfId="0" applyFont="1" applyFill="1" applyBorder="1" applyAlignment="1">
      <alignment horizontal="left" vertical="center" wrapText="1" indent="13"/>
    </xf>
    <xf numFmtId="0" fontId="16" fillId="0" borderId="41" xfId="0" applyFont="1" applyFill="1" applyBorder="1" applyAlignment="1">
      <alignment horizontal="left" vertical="center" wrapText="1" indent="7"/>
    </xf>
    <xf numFmtId="0" fontId="17" fillId="0" borderId="37" xfId="0" applyFont="1" applyFill="1" applyBorder="1" applyAlignment="1">
      <alignment horizontal="left" vertical="center" wrapText="1" indent="1"/>
    </xf>
    <xf numFmtId="0" fontId="19" fillId="0" borderId="0" xfId="0" applyFont="1" applyFill="1" applyBorder="1"/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13" borderId="34" xfId="0" applyFont="1" applyFill="1" applyBorder="1" applyAlignment="1">
      <alignment horizontal="center" vertical="center" wrapText="1"/>
    </xf>
    <xf numFmtId="0" fontId="18" fillId="13" borderId="35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12" borderId="24" xfId="0" applyFont="1" applyFill="1" applyBorder="1" applyAlignment="1">
      <alignment horizontal="center" vertical="center"/>
    </xf>
    <xf numFmtId="0" fontId="21" fillId="12" borderId="25" xfId="0" applyFont="1" applyFill="1" applyBorder="1" applyAlignment="1">
      <alignment horizontal="center" vertical="center"/>
    </xf>
    <xf numFmtId="0" fontId="21" fillId="12" borderId="2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top" wrapText="1"/>
    </xf>
    <xf numFmtId="0" fontId="20" fillId="0" borderId="2" xfId="0" quotePrefix="1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23" fillId="0" borderId="1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center"/>
    </xf>
    <xf numFmtId="0" fontId="22" fillId="0" borderId="37" xfId="0" applyFont="1" applyBorder="1"/>
    <xf numFmtId="0" fontId="22" fillId="0" borderId="38" xfId="0" applyFont="1" applyBorder="1" applyAlignment="1">
      <alignment horizontal="center"/>
    </xf>
    <xf numFmtId="0" fontId="22" fillId="0" borderId="38" xfId="0" applyFont="1" applyBorder="1"/>
    <xf numFmtId="0" fontId="20" fillId="0" borderId="2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6" xfId="0" applyFont="1" applyBorder="1" applyAlignment="1">
      <alignment vertical="top"/>
    </xf>
    <xf numFmtId="0" fontId="20" fillId="0" borderId="1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 indent="1"/>
    </xf>
    <xf numFmtId="0" fontId="20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/>
    </xf>
    <xf numFmtId="0" fontId="20" fillId="0" borderId="40" xfId="0" applyFont="1" applyFill="1" applyBorder="1" applyAlignment="1">
      <alignment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11" borderId="10" xfId="0" applyFont="1" applyFill="1" applyBorder="1" applyAlignment="1">
      <alignment horizontal="center" vertical="top"/>
    </xf>
    <xf numFmtId="0" fontId="20" fillId="11" borderId="1" xfId="0" applyFont="1" applyFill="1" applyBorder="1" applyAlignment="1">
      <alignment horizontal="center" vertical="top"/>
    </xf>
    <xf numFmtId="0" fontId="20" fillId="11" borderId="1" xfId="0" applyFont="1" applyFill="1" applyBorder="1" applyAlignment="1">
      <alignment vertical="top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2" xfId="0" quotePrefix="1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11" borderId="37" xfId="0" applyFont="1" applyFill="1" applyBorder="1" applyAlignment="1">
      <alignment horizontal="center" vertical="center" wrapText="1"/>
    </xf>
    <xf numFmtId="0" fontId="20" fillId="11" borderId="38" xfId="0" applyFont="1" applyFill="1" applyBorder="1" applyAlignment="1">
      <alignment horizontal="center" vertical="center" wrapText="1"/>
    </xf>
    <xf numFmtId="0" fontId="20" fillId="11" borderId="38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18" fillId="0" borderId="41" xfId="0" applyFont="1" applyFill="1" applyBorder="1" applyAlignment="1">
      <alignment horizontal="right" vertical="center" wrapText="1"/>
    </xf>
    <xf numFmtId="0" fontId="20" fillId="15" borderId="38" xfId="0" applyFont="1" applyFill="1" applyBorder="1" applyAlignment="1">
      <alignment horizontal="center" vertical="center" wrapText="1"/>
    </xf>
    <xf numFmtId="0" fontId="20" fillId="15" borderId="38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0" fillId="15" borderId="3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3" fillId="0" borderId="2" xfId="0" applyFont="1" applyBorder="1" applyAlignment="1">
      <alignment horizontal="center" vertical="top" wrapText="1"/>
    </xf>
    <xf numFmtId="0" fontId="20" fillId="0" borderId="37" xfId="0" applyFont="1" applyFill="1" applyBorder="1" applyAlignment="1">
      <alignment horizontal="left" vertical="center" wrapText="1" indent="1"/>
    </xf>
    <xf numFmtId="0" fontId="20" fillId="0" borderId="2" xfId="0" applyFont="1" applyBorder="1" applyAlignment="1">
      <alignment horizontal="center" wrapText="1"/>
    </xf>
    <xf numFmtId="0" fontId="20" fillId="15" borderId="37" xfId="0" applyFont="1" applyFill="1" applyBorder="1" applyAlignment="1">
      <alignment horizontal="left" vertical="center" wrapText="1" indent="1"/>
    </xf>
    <xf numFmtId="0" fontId="20" fillId="11" borderId="37" xfId="0" applyFont="1" applyFill="1" applyBorder="1" applyAlignment="1">
      <alignment horizontal="left" vertical="center" wrapText="1" indent="1"/>
    </xf>
    <xf numFmtId="0" fontId="23" fillId="0" borderId="37" xfId="0" applyFont="1" applyFill="1" applyBorder="1" applyAlignment="1">
      <alignment horizontal="left" vertical="center" wrapText="1" indent="1"/>
    </xf>
    <xf numFmtId="0" fontId="20" fillId="16" borderId="37" xfId="0" applyFont="1" applyFill="1" applyBorder="1" applyAlignment="1">
      <alignment horizontal="left" vertical="center" wrapText="1" indent="1"/>
    </xf>
    <xf numFmtId="0" fontId="20" fillId="16" borderId="38" xfId="0" applyFont="1" applyFill="1" applyBorder="1" applyAlignment="1">
      <alignment horizontal="center" vertical="center" wrapText="1"/>
    </xf>
    <xf numFmtId="0" fontId="20" fillId="16" borderId="38" xfId="0" applyFont="1" applyFill="1" applyBorder="1" applyAlignment="1">
      <alignment vertical="center" wrapText="1"/>
    </xf>
    <xf numFmtId="0" fontId="22" fillId="0" borderId="27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3" xfId="1" applyFont="1" applyBorder="1" applyAlignment="1">
      <alignment wrapText="1"/>
    </xf>
    <xf numFmtId="0" fontId="20" fillId="0" borderId="3" xfId="1" applyFont="1" applyBorder="1" applyAlignment="1">
      <alignment vertical="top" wrapText="1"/>
    </xf>
    <xf numFmtId="0" fontId="20" fillId="0" borderId="3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20" fillId="0" borderId="1" xfId="1" applyFont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7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center" wrapText="1" indent="1"/>
    </xf>
    <xf numFmtId="0" fontId="18" fillId="0" borderId="41" xfId="0" applyFont="1" applyFill="1" applyBorder="1" applyAlignment="1">
      <alignment horizontal="left" vertical="center" wrapText="1" indent="13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13"/>
    </xf>
    <xf numFmtId="0" fontId="22" fillId="0" borderId="0" xfId="0" applyFont="1" applyBorder="1" applyAlignment="1">
      <alignment horizontal="center" vertical="top"/>
    </xf>
    <xf numFmtId="0" fontId="20" fillId="0" borderId="38" xfId="0" applyFont="1" applyFill="1" applyBorder="1" applyAlignment="1">
      <alignment horizontal="left" vertical="center" wrapText="1" indent="1"/>
    </xf>
    <xf numFmtId="0" fontId="18" fillId="0" borderId="41" xfId="0" applyFont="1" applyFill="1" applyBorder="1" applyAlignment="1">
      <alignment horizontal="left" vertical="center" wrapText="1" indent="7"/>
    </xf>
    <xf numFmtId="0" fontId="18" fillId="13" borderId="43" xfId="0" applyFont="1" applyFill="1" applyBorder="1" applyAlignment="1">
      <alignment horizontal="center" vertical="center" wrapText="1"/>
    </xf>
    <xf numFmtId="0" fontId="18" fillId="13" borderId="44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vertical="center" wrapText="1"/>
    </xf>
    <xf numFmtId="0" fontId="20" fillId="0" borderId="1" xfId="0" applyFont="1" applyBorder="1"/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18" fillId="0" borderId="41" xfId="0" applyFont="1" applyFill="1" applyBorder="1" applyAlignment="1">
      <alignment horizontal="left" vertical="center" wrapText="1" indent="14"/>
    </xf>
    <xf numFmtId="0" fontId="26" fillId="0" borderId="1" xfId="0" applyFont="1" applyBorder="1"/>
    <xf numFmtId="0" fontId="25" fillId="0" borderId="1" xfId="0" applyFont="1" applyBorder="1"/>
    <xf numFmtId="0" fontId="22" fillId="0" borderId="1" xfId="0" applyFont="1" applyBorder="1"/>
    <xf numFmtId="0" fontId="20" fillId="0" borderId="37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center" vertical="center" wrapText="1"/>
    </xf>
    <xf numFmtId="0" fontId="20" fillId="14" borderId="40" xfId="0" applyFont="1" applyFill="1" applyBorder="1" applyAlignment="1">
      <alignment vertical="center" wrapText="1"/>
    </xf>
    <xf numFmtId="0" fontId="20" fillId="14" borderId="41" xfId="0" applyFont="1" applyFill="1" applyBorder="1" applyAlignment="1">
      <alignment horizontal="center" vertical="center" wrapText="1"/>
    </xf>
    <xf numFmtId="0" fontId="18" fillId="14" borderId="41" xfId="0" applyFont="1" applyFill="1" applyBorder="1" applyAlignment="1">
      <alignment vertical="center" wrapText="1"/>
    </xf>
    <xf numFmtId="0" fontId="18" fillId="14" borderId="41" xfId="0" applyFont="1" applyFill="1" applyBorder="1" applyAlignment="1">
      <alignment horizontal="center" vertical="center" wrapText="1"/>
    </xf>
    <xf numFmtId="0" fontId="20" fillId="14" borderId="41" xfId="0" applyFont="1" applyFill="1" applyBorder="1" applyAlignment="1">
      <alignment vertical="center" wrapText="1"/>
    </xf>
    <xf numFmtId="0" fontId="22" fillId="0" borderId="56" xfId="0" applyFont="1" applyBorder="1"/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 wrapText="1"/>
    </xf>
    <xf numFmtId="0" fontId="21" fillId="12" borderId="57" xfId="0" applyFont="1" applyFill="1" applyBorder="1" applyAlignment="1">
      <alignment horizontal="center" vertical="center"/>
    </xf>
    <xf numFmtId="0" fontId="21" fillId="12" borderId="58" xfId="0" applyFont="1" applyFill="1" applyBorder="1" applyAlignment="1">
      <alignment horizontal="center" vertical="center"/>
    </xf>
    <xf numFmtId="0" fontId="21" fillId="12" borderId="58" xfId="0" applyFont="1" applyFill="1" applyBorder="1" applyAlignment="1">
      <alignment horizontal="center" vertical="center" wrapText="1"/>
    </xf>
    <xf numFmtId="0" fontId="18" fillId="12" borderId="59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top"/>
    </xf>
    <xf numFmtId="0" fontId="20" fillId="0" borderId="25" xfId="0" applyFont="1" applyBorder="1" applyAlignment="1">
      <alignment vertical="top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0" fillId="0" borderId="16" xfId="0" applyFont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top"/>
    </xf>
    <xf numFmtId="0" fontId="20" fillId="0" borderId="16" xfId="0" applyFont="1" applyBorder="1" applyAlignment="1">
      <alignment vertical="top" wrapText="1"/>
    </xf>
    <xf numFmtId="0" fontId="18" fillId="13" borderId="54" xfId="0" applyFont="1" applyFill="1" applyBorder="1" applyAlignment="1">
      <alignment horizontal="center" vertical="center" wrapText="1"/>
    </xf>
    <xf numFmtId="0" fontId="18" fillId="13" borderId="5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2" fillId="0" borderId="10" xfId="0" applyFont="1" applyBorder="1"/>
    <xf numFmtId="0" fontId="22" fillId="0" borderId="2" xfId="0" applyFont="1" applyBorder="1"/>
    <xf numFmtId="0" fontId="24" fillId="0" borderId="1" xfId="0" applyFont="1" applyBorder="1"/>
    <xf numFmtId="0" fontId="22" fillId="15" borderId="10" xfId="0" applyFont="1" applyFill="1" applyBorder="1"/>
    <xf numFmtId="0" fontId="20" fillId="15" borderId="1" xfId="0" applyFont="1" applyFill="1" applyBorder="1" applyAlignment="1">
      <alignment horizontal="center" vertical="center"/>
    </xf>
    <xf numFmtId="0" fontId="22" fillId="15" borderId="1" xfId="0" applyFont="1" applyFill="1" applyBorder="1"/>
    <xf numFmtId="0" fontId="22" fillId="15" borderId="2" xfId="0" applyFont="1" applyFill="1" applyBorder="1"/>
    <xf numFmtId="0" fontId="22" fillId="15" borderId="1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wrapText="1"/>
    </xf>
    <xf numFmtId="0" fontId="22" fillId="15" borderId="10" xfId="0" applyFont="1" applyFill="1" applyBorder="1" applyAlignment="1">
      <alignment horizontal="center" vertical="top"/>
    </xf>
    <xf numFmtId="0" fontId="20" fillId="15" borderId="1" xfId="0" applyFont="1" applyFill="1" applyBorder="1" applyAlignment="1">
      <alignment horizontal="left" vertical="top" wrapText="1"/>
    </xf>
    <xf numFmtId="0" fontId="20" fillId="15" borderId="2" xfId="0" applyFont="1" applyFill="1" applyBorder="1" applyAlignment="1">
      <alignment horizontal="center" wrapText="1"/>
    </xf>
    <xf numFmtId="0" fontId="20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center"/>
    </xf>
    <xf numFmtId="0" fontId="22" fillId="15" borderId="1" xfId="0" applyFont="1" applyFill="1" applyBorder="1" applyAlignment="1">
      <alignment vertical="top"/>
    </xf>
    <xf numFmtId="0" fontId="22" fillId="15" borderId="1" xfId="0" applyFont="1" applyFill="1" applyBorder="1" applyAlignment="1">
      <alignment vertical="top" wrapText="1"/>
    </xf>
    <xf numFmtId="0" fontId="22" fillId="0" borderId="3" xfId="0" applyFont="1" applyBorder="1" applyAlignment="1">
      <alignment horizontal="center" vertical="top"/>
    </xf>
    <xf numFmtId="0" fontId="20" fillId="11" borderId="37" xfId="0" applyFont="1" applyFill="1" applyBorder="1" applyAlignment="1">
      <alignment horizontal="center" vertical="top" wrapText="1"/>
    </xf>
    <xf numFmtId="0" fontId="20" fillId="11" borderId="38" xfId="0" applyFont="1" applyFill="1" applyBorder="1" applyAlignment="1">
      <alignment horizontal="center" vertical="top" wrapText="1"/>
    </xf>
    <xf numFmtId="0" fontId="20" fillId="11" borderId="38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vertical="top"/>
    </xf>
    <xf numFmtId="0" fontId="22" fillId="11" borderId="10" xfId="0" applyFont="1" applyFill="1" applyBorder="1" applyAlignment="1">
      <alignment horizontal="center" vertical="top"/>
    </xf>
    <xf numFmtId="0" fontId="22" fillId="11" borderId="1" xfId="0" applyFont="1" applyFill="1" applyBorder="1" applyAlignment="1">
      <alignment horizontal="center" vertical="top"/>
    </xf>
    <xf numFmtId="0" fontId="20" fillId="11" borderId="2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15" borderId="1" xfId="0" applyFont="1" applyFill="1" applyBorder="1" applyAlignment="1">
      <alignment horizontal="center" vertical="top"/>
    </xf>
    <xf numFmtId="0" fontId="22" fillId="15" borderId="2" xfId="0" applyFont="1" applyFill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3" fillId="9" borderId="20" xfId="0" applyFont="1" applyFill="1" applyBorder="1" applyAlignment="1">
      <alignment horizontal="left" vertical="center"/>
    </xf>
    <xf numFmtId="0" fontId="3" fillId="9" borderId="21" xfId="0" applyFont="1" applyFill="1" applyBorder="1" applyAlignment="1">
      <alignment horizontal="left" vertical="center"/>
    </xf>
    <xf numFmtId="0" fontId="3" fillId="9" borderId="22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10" borderId="7" xfId="0" applyFont="1" applyFill="1" applyBorder="1" applyAlignment="1">
      <alignment horizontal="center" vertical="top"/>
    </xf>
    <xf numFmtId="0" fontId="3" fillId="10" borderId="8" xfId="0" applyFont="1" applyFill="1" applyBorder="1" applyAlignment="1">
      <alignment horizontal="center" vertical="top"/>
    </xf>
    <xf numFmtId="0" fontId="3" fillId="10" borderId="9" xfId="0" applyFont="1" applyFill="1" applyBorder="1" applyAlignment="1">
      <alignment horizontal="center" vertical="top"/>
    </xf>
    <xf numFmtId="0" fontId="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11" borderId="1" xfId="0" applyFont="1" applyFill="1" applyBorder="1" applyAlignment="1">
      <alignment horizontal="left" vertical="top" wrapText="1"/>
    </xf>
    <xf numFmtId="0" fontId="20" fillId="11" borderId="16" xfId="0" applyFont="1" applyFill="1" applyBorder="1" applyAlignment="1">
      <alignment horizontal="left" vertical="top" wrapText="1"/>
    </xf>
    <xf numFmtId="0" fontId="22" fillId="15" borderId="1" xfId="0" applyFont="1" applyFill="1" applyBorder="1" applyAlignment="1">
      <alignment horizontal="center" vertical="top"/>
    </xf>
    <xf numFmtId="0" fontId="22" fillId="11" borderId="1" xfId="0" applyFont="1" applyFill="1" applyBorder="1" applyAlignment="1">
      <alignment horizontal="center" vertical="top"/>
    </xf>
    <xf numFmtId="0" fontId="22" fillId="11" borderId="16" xfId="0" applyFont="1" applyFill="1" applyBorder="1" applyAlignment="1">
      <alignment horizontal="center" vertical="top"/>
    </xf>
    <xf numFmtId="0" fontId="22" fillId="11" borderId="10" xfId="0" applyFont="1" applyFill="1" applyBorder="1" applyAlignment="1">
      <alignment horizontal="center" vertical="top"/>
    </xf>
    <xf numFmtId="0" fontId="22" fillId="11" borderId="23" xfId="0" applyFont="1" applyFill="1" applyBorder="1" applyAlignment="1">
      <alignment horizontal="center" vertical="top"/>
    </xf>
    <xf numFmtId="0" fontId="22" fillId="11" borderId="1" xfId="0" applyFont="1" applyFill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top" wrapText="1"/>
    </xf>
    <xf numFmtId="0" fontId="22" fillId="15" borderId="10" xfId="0" applyFont="1" applyFill="1" applyBorder="1" applyAlignment="1">
      <alignment horizontal="center" vertical="top"/>
    </xf>
    <xf numFmtId="0" fontId="22" fillId="11" borderId="17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0" fillId="11" borderId="52" xfId="0" applyFont="1" applyFill="1" applyBorder="1" applyAlignment="1">
      <alignment horizontal="center" vertical="top" wrapText="1"/>
    </xf>
    <xf numFmtId="0" fontId="20" fillId="11" borderId="53" xfId="0" applyFont="1" applyFill="1" applyBorder="1" applyAlignment="1">
      <alignment horizontal="center" vertical="top" wrapText="1"/>
    </xf>
    <xf numFmtId="0" fontId="20" fillId="11" borderId="51" xfId="0" applyFont="1" applyFill="1" applyBorder="1" applyAlignment="1">
      <alignment horizontal="center" vertical="top" wrapText="1"/>
    </xf>
    <xf numFmtId="0" fontId="20" fillId="11" borderId="54" xfId="0" applyFont="1" applyFill="1" applyBorder="1" applyAlignment="1">
      <alignment horizontal="center" vertical="top" wrapText="1"/>
    </xf>
    <xf numFmtId="0" fontId="20" fillId="11" borderId="52" xfId="0" applyFont="1" applyFill="1" applyBorder="1" applyAlignment="1">
      <alignment horizontal="left" vertical="top" wrapText="1"/>
    </xf>
    <xf numFmtId="0" fontId="20" fillId="11" borderId="53" xfId="0" applyFont="1" applyFill="1" applyBorder="1" applyAlignment="1">
      <alignment horizontal="left" vertical="top" wrapText="1"/>
    </xf>
    <xf numFmtId="0" fontId="20" fillId="11" borderId="55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0" fillId="0" borderId="2" xfId="1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/>
    </xf>
    <xf numFmtId="0" fontId="22" fillId="0" borderId="29" xfId="0" applyFont="1" applyBorder="1" applyAlignment="1">
      <alignment horizontal="center" vertical="top"/>
    </xf>
    <xf numFmtId="0" fontId="20" fillId="11" borderId="2" xfId="0" applyFont="1" applyFill="1" applyBorder="1" applyAlignment="1">
      <alignment horizontal="center" vertical="top" wrapText="1"/>
    </xf>
    <xf numFmtId="0" fontId="22" fillId="11" borderId="3" xfId="0" applyFont="1" applyFill="1" applyBorder="1" applyAlignment="1">
      <alignment horizontal="center" vertical="top"/>
    </xf>
    <xf numFmtId="0" fontId="22" fillId="11" borderId="29" xfId="0" applyFont="1" applyFill="1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2" fillId="0" borderId="3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2" fillId="11" borderId="27" xfId="0" applyFont="1" applyFill="1" applyBorder="1" applyAlignment="1">
      <alignment horizontal="center" vertical="top"/>
    </xf>
    <xf numFmtId="0" fontId="22" fillId="11" borderId="28" xfId="0" applyFont="1" applyFill="1" applyBorder="1" applyAlignment="1">
      <alignment horizontal="center" vertical="top"/>
    </xf>
    <xf numFmtId="0" fontId="20" fillId="11" borderId="3" xfId="0" applyFont="1" applyFill="1" applyBorder="1" applyAlignment="1">
      <alignment horizontal="left" vertical="top" wrapText="1"/>
    </xf>
    <xf numFmtId="0" fontId="20" fillId="11" borderId="29" xfId="0" applyFont="1" applyFill="1" applyBorder="1" applyAlignment="1">
      <alignment horizontal="left" vertical="top" wrapText="1"/>
    </xf>
    <xf numFmtId="0" fontId="20" fillId="0" borderId="3" xfId="1" applyFont="1" applyBorder="1" applyAlignment="1">
      <alignment horizontal="center" vertical="top" wrapText="1"/>
    </xf>
    <xf numFmtId="0" fontId="20" fillId="0" borderId="29" xfId="1" applyFont="1" applyBorder="1" applyAlignment="1">
      <alignment horizontal="center" vertical="top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 horizontal="left" vertical="center" wrapText="1" indent="1"/>
    </xf>
    <xf numFmtId="0" fontId="17" fillId="0" borderId="3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2" xfId="0" quotePrefix="1" applyFont="1" applyFill="1" applyBorder="1" applyAlignment="1">
      <alignment horizontal="center" vertical="center" wrapText="1"/>
    </xf>
    <xf numFmtId="0" fontId="2" fillId="4" borderId="0" xfId="0" applyFont="1" applyFill="1"/>
    <xf numFmtId="0" fontId="0" fillId="4" borderId="0" xfId="0" applyFill="1"/>
    <xf numFmtId="0" fontId="5" fillId="4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quotePrefix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" xfId="1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wrapText="1"/>
    </xf>
    <xf numFmtId="0" fontId="5" fillId="4" borderId="3" xfId="1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22" fillId="11" borderId="2" xfId="0" quotePrefix="1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vertical="top"/>
    </xf>
    <xf numFmtId="0" fontId="20" fillId="0" borderId="1" xfId="1" applyFont="1" applyBorder="1" applyAlignment="1">
      <alignment vertical="top" wrapText="1"/>
    </xf>
    <xf numFmtId="0" fontId="20" fillId="0" borderId="3" xfId="1" applyFont="1" applyBorder="1" applyAlignment="1">
      <alignment vertical="top" wrapText="1"/>
    </xf>
    <xf numFmtId="0" fontId="20" fillId="0" borderId="29" xfId="1" applyFont="1" applyBorder="1" applyAlignment="1">
      <alignment vertical="top" wrapText="1"/>
    </xf>
    <xf numFmtId="0" fontId="20" fillId="11" borderId="1" xfId="0" applyFont="1" applyFill="1" applyBorder="1" applyAlignment="1">
      <alignment vertical="top" wrapText="1"/>
    </xf>
    <xf numFmtId="0" fontId="20" fillId="11" borderId="3" xfId="0" applyFont="1" applyFill="1" applyBorder="1" applyAlignment="1">
      <alignment vertical="top" wrapText="1"/>
    </xf>
    <xf numFmtId="0" fontId="20" fillId="11" borderId="29" xfId="0" applyFont="1" applyFill="1" applyBorder="1" applyAlignment="1">
      <alignment vertical="top" wrapText="1"/>
    </xf>
    <xf numFmtId="0" fontId="22" fillId="15" borderId="2" xfId="0" quotePrefix="1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20" fillId="0" borderId="2" xfId="0" quotePrefix="1" applyFont="1" applyBorder="1" applyAlignment="1">
      <alignment horizontal="center" vertical="top" wrapText="1"/>
    </xf>
    <xf numFmtId="0" fontId="20" fillId="0" borderId="17" xfId="0" quotePrefix="1" applyFont="1" applyBorder="1" applyAlignment="1">
      <alignment horizontal="center" vertical="top" wrapText="1"/>
    </xf>
    <xf numFmtId="0" fontId="20" fillId="11" borderId="11" xfId="0" quotePrefix="1" applyFont="1" applyFill="1" applyBorder="1" applyAlignment="1">
      <alignment horizontal="center" vertical="top" wrapText="1"/>
    </xf>
    <xf numFmtId="0" fontId="20" fillId="0" borderId="17" xfId="0" quotePrefix="1" applyFont="1" applyBorder="1" applyAlignment="1">
      <alignment horizontal="center" wrapText="1"/>
    </xf>
    <xf numFmtId="0" fontId="24" fillId="0" borderId="1" xfId="0" applyFont="1" applyFill="1" applyBorder="1"/>
    <xf numFmtId="0" fontId="2" fillId="4" borderId="1" xfId="0" quotePrefix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Gandi/05-KERJAAN%20JURUSAN%20SIPIL-%20PTB%20-%20TSB/Cur%20Dev%202018/Evaluasi%20Curdev%202019/03-Bahan%20Kajian%20SCPL%20PTB%20Ok_Rev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PL"/>
      <sheetName val="BAHAN KAJIAN"/>
      <sheetName val="PEMETAAN"/>
      <sheetName val="PEMETAAN Bhn.KAJIAN"/>
      <sheetName val="EQUIVALENSI Belum FIX"/>
      <sheetName val="STR KURIKULUM NEW"/>
      <sheetName val="STR KURIKULUM PTB_REVIEW 2019"/>
      <sheetName val="Sebaran Mata Kuliah NEW"/>
      <sheetName val="Sebaran 2019"/>
      <sheetName val="Sebaran Mata Kuliah2"/>
      <sheetName val="STRUKTUR KURIKULUM BARU EDIT"/>
      <sheetName val="MATAKULIAH"/>
      <sheetName val="Struktur Kurikulum"/>
      <sheetName val="Sheet1"/>
      <sheetName val="lIST mk"/>
      <sheetName val="Sebaran Mata Kuliah"/>
      <sheetName val="Mapping Curriculum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Pendidikan Agama Islam (pilihan)</v>
          </cell>
          <cell r="E5">
            <v>3</v>
          </cell>
          <cell r="F5">
            <v>3</v>
          </cell>
          <cell r="G5" t="str">
            <v>T</v>
          </cell>
          <cell r="H5" t="str">
            <v>W</v>
          </cell>
        </row>
        <row r="6">
          <cell r="D6" t="str">
            <v>Pendidikan Agama Protestan (pilihan)</v>
          </cell>
        </row>
        <row r="7">
          <cell r="D7" t="str">
            <v>Pendidikan Agama Katolik (pilihan)</v>
          </cell>
        </row>
        <row r="8">
          <cell r="D8" t="str">
            <v>Pendidikan Agama Hindu (pilihan)</v>
          </cell>
        </row>
        <row r="9">
          <cell r="D9" t="str">
            <v>Pendidikan Agama Budha (pilihan)</v>
          </cell>
        </row>
        <row r="10">
          <cell r="D10" t="str">
            <v>Pendidikan Agama Konghucu (pilihan)</v>
          </cell>
        </row>
        <row r="11">
          <cell r="D11" t="str">
            <v>Pendidikan Pancasila</v>
          </cell>
          <cell r="E11">
            <v>2</v>
          </cell>
          <cell r="F11">
            <v>2</v>
          </cell>
          <cell r="G11" t="str">
            <v>T</v>
          </cell>
          <cell r="H11" t="str">
            <v>W</v>
          </cell>
        </row>
        <row r="12">
          <cell r="D12" t="str">
            <v>Pendidikan Kewarganegaraan</v>
          </cell>
          <cell r="E12">
            <v>2</v>
          </cell>
          <cell r="F12">
            <v>2</v>
          </cell>
          <cell r="G12" t="str">
            <v>T</v>
          </cell>
          <cell r="H12" t="str">
            <v>W</v>
          </cell>
        </row>
        <row r="13">
          <cell r="D13" t="str">
            <v>Bahasa Indonesia Keilmuan</v>
          </cell>
          <cell r="E13">
            <v>2</v>
          </cell>
          <cell r="F13">
            <v>2</v>
          </cell>
          <cell r="G13" t="str">
            <v>T</v>
          </cell>
          <cell r="H13" t="str">
            <v>W</v>
          </cell>
        </row>
        <row r="14">
          <cell r="D14" t="str">
            <v>Manajemen Inovasi</v>
          </cell>
          <cell r="E14">
            <v>3</v>
          </cell>
          <cell r="F14">
            <v>3</v>
          </cell>
          <cell r="G14" t="str">
            <v>T</v>
          </cell>
          <cell r="H14" t="str">
            <v>W</v>
          </cell>
        </row>
        <row r="15">
          <cell r="D15" t="str">
            <v>JUMLAH</v>
          </cell>
          <cell r="E15">
            <v>12</v>
          </cell>
        </row>
        <row r="19">
          <cell r="D19" t="str">
            <v>MATA KULIAH</v>
          </cell>
          <cell r="E19" t="str">
            <v>SKS</v>
          </cell>
          <cell r="F19" t="str">
            <v>JS</v>
          </cell>
          <cell r="G19" t="str">
            <v>T/P/L</v>
          </cell>
          <cell r="H19" t="str">
            <v>W/P</v>
          </cell>
        </row>
        <row r="20">
          <cell r="D20" t="str">
            <v>Pengantar Pendidikan Kejuruan</v>
          </cell>
          <cell r="E20">
            <v>3</v>
          </cell>
          <cell r="F20">
            <v>3</v>
          </cell>
          <cell r="G20" t="str">
            <v>T</v>
          </cell>
          <cell r="H20" t="str">
            <v>W</v>
          </cell>
        </row>
        <row r="21">
          <cell r="D21" t="str">
            <v>Perkembangan Peserta  Didik</v>
          </cell>
          <cell r="E21">
            <v>3</v>
          </cell>
          <cell r="F21">
            <v>3</v>
          </cell>
          <cell r="G21" t="str">
            <v>T</v>
          </cell>
          <cell r="H21" t="str">
            <v>W</v>
          </cell>
        </row>
        <row r="22">
          <cell r="D22" t="str">
            <v>Belajar dan Pembelajaran</v>
          </cell>
          <cell r="E22">
            <v>4</v>
          </cell>
          <cell r="F22">
            <v>4</v>
          </cell>
          <cell r="G22" t="str">
            <v>T</v>
          </cell>
          <cell r="H22" t="str">
            <v>W</v>
          </cell>
        </row>
        <row r="23">
          <cell r="D23" t="str">
            <v>Pengembangan Sumber Belajar dan Media</v>
          </cell>
          <cell r="E23">
            <v>2</v>
          </cell>
          <cell r="F23">
            <v>2</v>
          </cell>
          <cell r="G23" t="str">
            <v>T</v>
          </cell>
          <cell r="H23" t="str">
            <v>W</v>
          </cell>
        </row>
        <row r="24">
          <cell r="D24" t="str">
            <v>Kurikulum dan Design Pendidikan Kejuruan</v>
          </cell>
          <cell r="E24">
            <v>2</v>
          </cell>
          <cell r="F24">
            <v>2</v>
          </cell>
          <cell r="G24" t="str">
            <v>T</v>
          </cell>
          <cell r="H24" t="str">
            <v>W</v>
          </cell>
        </row>
        <row r="25">
          <cell r="D25" t="str">
            <v>Strategi Pembelajaran</v>
          </cell>
          <cell r="E25">
            <v>2</v>
          </cell>
          <cell r="F25">
            <v>2</v>
          </cell>
          <cell r="G25" t="str">
            <v>T</v>
          </cell>
          <cell r="H25" t="str">
            <v>W</v>
          </cell>
        </row>
        <row r="26">
          <cell r="D26" t="str">
            <v>Evaluasi Pembelajaran</v>
          </cell>
          <cell r="E26">
            <v>2</v>
          </cell>
          <cell r="F26">
            <v>2</v>
          </cell>
          <cell r="G26" t="str">
            <v>T</v>
          </cell>
          <cell r="H26" t="str">
            <v>W</v>
          </cell>
        </row>
        <row r="27">
          <cell r="D27" t="str">
            <v>Praktik Pembelajaran Mikro</v>
          </cell>
          <cell r="E27">
            <v>2</v>
          </cell>
          <cell r="F27">
            <v>4</v>
          </cell>
          <cell r="G27" t="str">
            <v>P</v>
          </cell>
          <cell r="H27" t="str">
            <v>W</v>
          </cell>
        </row>
        <row r="28">
          <cell r="D28" t="str">
            <v>Pengalaman Lapangan Persekolahan (PLP)</v>
          </cell>
          <cell r="E28">
            <v>4</v>
          </cell>
          <cell r="G28" t="str">
            <v>L</v>
          </cell>
          <cell r="H28" t="str">
            <v>W</v>
          </cell>
        </row>
        <row r="30">
          <cell r="D30" t="str">
            <v>JUMLAH</v>
          </cell>
          <cell r="E30">
            <v>24</v>
          </cell>
        </row>
        <row r="33">
          <cell r="D33" t="str">
            <v>MATA KULIAH</v>
          </cell>
          <cell r="E33" t="str">
            <v>SKS</v>
          </cell>
          <cell r="F33" t="str">
            <v>JS</v>
          </cell>
          <cell r="G33" t="str">
            <v>T/P/L</v>
          </cell>
          <cell r="H33" t="str">
            <v>W/P</v>
          </cell>
        </row>
        <row r="34">
          <cell r="D34" t="str">
            <v>Bahasa Inggris</v>
          </cell>
          <cell r="E34">
            <v>2</v>
          </cell>
          <cell r="F34">
            <v>2</v>
          </cell>
          <cell r="G34" t="str">
            <v>T</v>
          </cell>
          <cell r="H34" t="str">
            <v>W</v>
          </cell>
        </row>
        <row r="35">
          <cell r="D35" t="str">
            <v>Metode Penelitian Pendidikan</v>
          </cell>
          <cell r="E35">
            <v>2</v>
          </cell>
          <cell r="F35">
            <v>3</v>
          </cell>
          <cell r="G35" t="str">
            <v>T</v>
          </cell>
          <cell r="H35" t="str">
            <v>W</v>
          </cell>
        </row>
        <row r="36">
          <cell r="D36" t="str">
            <v>Mekanika Statis Tak Tentu</v>
          </cell>
          <cell r="E36">
            <v>2</v>
          </cell>
          <cell r="F36">
            <v>2</v>
          </cell>
          <cell r="G36" t="str">
            <v>T</v>
          </cell>
          <cell r="H36" t="str">
            <v>W</v>
          </cell>
        </row>
        <row r="37">
          <cell r="D37" t="str">
            <v>Teori dan Praktek Mekanika Tanah</v>
          </cell>
          <cell r="E37">
            <v>3</v>
          </cell>
          <cell r="F37">
            <v>6</v>
          </cell>
          <cell r="G37" t="str">
            <v>T&amp;P</v>
          </cell>
          <cell r="H37" t="str">
            <v>W</v>
          </cell>
        </row>
        <row r="38">
          <cell r="D38" t="str">
            <v>Workshop dan Finishing Kayu</v>
          </cell>
          <cell r="E38">
            <v>3</v>
          </cell>
          <cell r="F38">
            <v>6</v>
          </cell>
          <cell r="G38" t="str">
            <v>P</v>
          </cell>
          <cell r="H38" t="str">
            <v>W</v>
          </cell>
        </row>
        <row r="39">
          <cell r="D39" t="str">
            <v>Hidrologi dan Hidrolika</v>
          </cell>
          <cell r="E39">
            <v>3</v>
          </cell>
          <cell r="F39">
            <v>3</v>
          </cell>
          <cell r="G39" t="str">
            <v>T</v>
          </cell>
          <cell r="H39" t="str">
            <v>W</v>
          </cell>
        </row>
        <row r="40">
          <cell r="D40" t="str">
            <v>Workshop Batu-Beton dan Finishing Bangunan</v>
          </cell>
          <cell r="E40">
            <v>3</v>
          </cell>
          <cell r="F40">
            <v>6</v>
          </cell>
          <cell r="G40" t="str">
            <v>P</v>
          </cell>
          <cell r="H40" t="str">
            <v>W</v>
          </cell>
        </row>
        <row r="41">
          <cell r="D41" t="str">
            <v>Teknologi Konstruksi Bangunan</v>
          </cell>
          <cell r="E41">
            <v>2</v>
          </cell>
          <cell r="F41">
            <v>2</v>
          </cell>
          <cell r="G41" t="str">
            <v>T</v>
          </cell>
          <cell r="H41" t="str">
            <v>W</v>
          </cell>
        </row>
        <row r="42">
          <cell r="D42" t="str">
            <v>Teori dan Workshop Utilitas</v>
          </cell>
          <cell r="E42">
            <v>3</v>
          </cell>
          <cell r="F42">
            <v>6</v>
          </cell>
          <cell r="G42" t="str">
            <v>T&amp;P</v>
          </cell>
          <cell r="H42" t="str">
            <v>W</v>
          </cell>
        </row>
        <row r="43">
          <cell r="D43" t="str">
            <v xml:space="preserve">Perancangan Struktur Bangunan Gedung </v>
          </cell>
          <cell r="E43">
            <v>3</v>
          </cell>
          <cell r="F43">
            <v>3</v>
          </cell>
          <cell r="G43" t="str">
            <v>T</v>
          </cell>
          <cell r="H43" t="str">
            <v>W</v>
          </cell>
        </row>
        <row r="44">
          <cell r="D44" t="str">
            <v>Perancangan Konstruksi Bangunan Gedung *)</v>
          </cell>
          <cell r="E44">
            <v>3</v>
          </cell>
          <cell r="F44">
            <v>3</v>
          </cell>
          <cell r="G44" t="str">
            <v>T</v>
          </cell>
          <cell r="H44" t="str">
            <v>W</v>
          </cell>
        </row>
        <row r="45">
          <cell r="D45" t="str">
            <v>Aplikasi Perangkat Lunak Teknik Sipil</v>
          </cell>
          <cell r="E45">
            <v>2</v>
          </cell>
          <cell r="F45">
            <v>4</v>
          </cell>
          <cell r="G45" t="str">
            <v>T</v>
          </cell>
          <cell r="H45" t="str">
            <v>W</v>
          </cell>
        </row>
        <row r="46">
          <cell r="D46" t="str">
            <v>Gambar Teknik Dasar</v>
          </cell>
          <cell r="E46">
            <v>2</v>
          </cell>
          <cell r="F46">
            <v>6</v>
          </cell>
          <cell r="G46" t="str">
            <v>P</v>
          </cell>
          <cell r="H46" t="str">
            <v>W</v>
          </cell>
        </row>
        <row r="47">
          <cell r="D47" t="str">
            <v>Teknik dan Praktik Pengukuran Tanah</v>
          </cell>
          <cell r="E47">
            <v>2</v>
          </cell>
          <cell r="F47">
            <v>6</v>
          </cell>
          <cell r="G47" t="str">
            <v>T&amp;P</v>
          </cell>
          <cell r="H47" t="str">
            <v>W</v>
          </cell>
        </row>
        <row r="48">
          <cell r="D48" t="str">
            <v>Material Bangunan</v>
          </cell>
          <cell r="E48">
            <v>2</v>
          </cell>
          <cell r="F48">
            <v>2</v>
          </cell>
          <cell r="G48" t="str">
            <v>T</v>
          </cell>
          <cell r="H48" t="str">
            <v>W</v>
          </cell>
        </row>
        <row r="49">
          <cell r="D49" t="str">
            <v>Gambar Konstruksi Bangunan</v>
          </cell>
          <cell r="E49">
            <v>3</v>
          </cell>
          <cell r="F49">
            <v>6</v>
          </cell>
          <cell r="G49" t="str">
            <v>P</v>
          </cell>
          <cell r="H49" t="str">
            <v>W</v>
          </cell>
        </row>
        <row r="50">
          <cell r="D50" t="str">
            <v>Konstruksi Bangunan</v>
          </cell>
          <cell r="E50">
            <v>2</v>
          </cell>
          <cell r="F50">
            <v>2</v>
          </cell>
          <cell r="G50" t="str">
            <v>T</v>
          </cell>
          <cell r="H50" t="str">
            <v>W</v>
          </cell>
        </row>
        <row r="51">
          <cell r="D51" t="str">
            <v>Praktikum Pengujian Bahan dan Teknologi Beton</v>
          </cell>
          <cell r="E51">
            <v>2</v>
          </cell>
          <cell r="F51">
            <v>6</v>
          </cell>
          <cell r="G51" t="str">
            <v>P</v>
          </cell>
          <cell r="H51" t="str">
            <v>W</v>
          </cell>
        </row>
        <row r="52">
          <cell r="D52" t="str">
            <v>Operasional dan Pemeliharaan Infrastruktur</v>
          </cell>
          <cell r="E52">
            <v>2</v>
          </cell>
          <cell r="F52">
            <v>2</v>
          </cell>
          <cell r="G52" t="str">
            <v>T</v>
          </cell>
          <cell r="H52" t="str">
            <v>W</v>
          </cell>
        </row>
        <row r="53">
          <cell r="D53" t="str">
            <v>Edu-Construction</v>
          </cell>
          <cell r="E53">
            <v>2</v>
          </cell>
          <cell r="F53">
            <v>2</v>
          </cell>
          <cell r="G53" t="str">
            <v>T</v>
          </cell>
          <cell r="H53" t="str">
            <v>W</v>
          </cell>
        </row>
        <row r="54">
          <cell r="D54" t="str">
            <v>Skripsi</v>
          </cell>
          <cell r="E54">
            <v>4</v>
          </cell>
          <cell r="H54" t="str">
            <v>W</v>
          </cell>
        </row>
        <row r="55">
          <cell r="D55" t="str">
            <v>Matematika Rekayasa 1</v>
          </cell>
          <cell r="E55">
            <v>3</v>
          </cell>
          <cell r="F55">
            <v>3</v>
          </cell>
          <cell r="G55" t="str">
            <v>T</v>
          </cell>
          <cell r="H55" t="str">
            <v>W</v>
          </cell>
        </row>
        <row r="56">
          <cell r="D56" t="str">
            <v>Matematika Rekayasa 2</v>
          </cell>
          <cell r="E56">
            <v>3</v>
          </cell>
          <cell r="F56">
            <v>3</v>
          </cell>
          <cell r="G56" t="str">
            <v>T</v>
          </cell>
          <cell r="H56" t="str">
            <v>W</v>
          </cell>
        </row>
        <row r="57">
          <cell r="D57" t="str">
            <v>Statistika</v>
          </cell>
          <cell r="E57">
            <v>2</v>
          </cell>
          <cell r="F57">
            <v>2</v>
          </cell>
          <cell r="G57" t="str">
            <v>T</v>
          </cell>
          <cell r="H57" t="str">
            <v>W</v>
          </cell>
        </row>
        <row r="58">
          <cell r="D58" t="str">
            <v>Mekanika Statis Tentu</v>
          </cell>
          <cell r="E58">
            <v>3</v>
          </cell>
          <cell r="F58">
            <v>3</v>
          </cell>
          <cell r="G58" t="str">
            <v>T</v>
          </cell>
          <cell r="H58" t="str">
            <v>W</v>
          </cell>
        </row>
        <row r="59">
          <cell r="D59" t="str">
            <v>Mekanika Bahan</v>
          </cell>
          <cell r="E59">
            <v>3</v>
          </cell>
          <cell r="F59">
            <v>3</v>
          </cell>
          <cell r="G59" t="str">
            <v>T</v>
          </cell>
          <cell r="H59" t="str">
            <v>W</v>
          </cell>
        </row>
        <row r="60">
          <cell r="D60" t="str">
            <v>Balok dan pelat beton bertulang</v>
          </cell>
          <cell r="E60">
            <v>3</v>
          </cell>
          <cell r="F60">
            <v>3</v>
          </cell>
          <cell r="G60" t="str">
            <v>T</v>
          </cell>
          <cell r="H60" t="str">
            <v>W</v>
          </cell>
        </row>
        <row r="61">
          <cell r="D61" t="str">
            <v>Struktur Rangka Baja</v>
          </cell>
          <cell r="E61">
            <v>2</v>
          </cell>
          <cell r="F61">
            <v>2</v>
          </cell>
          <cell r="G61" t="str">
            <v>T</v>
          </cell>
          <cell r="H61" t="str">
            <v>W</v>
          </cell>
        </row>
        <row r="62">
          <cell r="D62" t="str">
            <v>Kolom dan pondasi beton bertulang</v>
          </cell>
          <cell r="E62">
            <v>3</v>
          </cell>
          <cell r="F62">
            <v>3</v>
          </cell>
          <cell r="G62" t="str">
            <v>T</v>
          </cell>
          <cell r="H62" t="str">
            <v>W</v>
          </cell>
        </row>
        <row r="63">
          <cell r="D63" t="str">
            <v>Struktur Portal Baja</v>
          </cell>
          <cell r="E63">
            <v>3</v>
          </cell>
          <cell r="F63">
            <v>3</v>
          </cell>
          <cell r="G63" t="str">
            <v>T</v>
          </cell>
          <cell r="H63" t="str">
            <v>W</v>
          </cell>
        </row>
        <row r="64">
          <cell r="D64" t="str">
            <v>Teori dan Praktikum Perkerasan Jalan</v>
          </cell>
          <cell r="E64">
            <v>3</v>
          </cell>
          <cell r="F64">
            <v>6</v>
          </cell>
          <cell r="G64" t="str">
            <v>T&amp;P</v>
          </cell>
          <cell r="H64" t="str">
            <v>W</v>
          </cell>
        </row>
        <row r="65">
          <cell r="D65" t="str">
            <v>Teknik Pondasi</v>
          </cell>
          <cell r="E65">
            <v>3</v>
          </cell>
          <cell r="F65">
            <v>3</v>
          </cell>
          <cell r="G65" t="str">
            <v>T</v>
          </cell>
          <cell r="H65" t="str">
            <v>W</v>
          </cell>
        </row>
        <row r="66">
          <cell r="D66" t="str">
            <v>Manajemen Proyek Konstruksi</v>
          </cell>
          <cell r="E66">
            <v>2</v>
          </cell>
          <cell r="F66">
            <v>2</v>
          </cell>
          <cell r="G66" t="str">
            <v>T</v>
          </cell>
          <cell r="H66" t="str">
            <v>W</v>
          </cell>
        </row>
        <row r="67">
          <cell r="D67" t="str">
            <v>Estimasi Biaya</v>
          </cell>
          <cell r="E67">
            <v>2</v>
          </cell>
          <cell r="F67">
            <v>2</v>
          </cell>
          <cell r="G67" t="str">
            <v>T</v>
          </cell>
          <cell r="H67" t="str">
            <v>W</v>
          </cell>
        </row>
        <row r="68">
          <cell r="D68" t="str">
            <v>Praktik Kerja Industri</v>
          </cell>
          <cell r="E68">
            <v>3</v>
          </cell>
          <cell r="G68" t="str">
            <v>L</v>
          </cell>
          <cell r="H68" t="str">
            <v>W</v>
          </cell>
        </row>
        <row r="69">
          <cell r="D69" t="str">
            <v>KKN</v>
          </cell>
          <cell r="E69">
            <v>4</v>
          </cell>
          <cell r="G69" t="str">
            <v>L</v>
          </cell>
          <cell r="H69" t="str">
            <v>W</v>
          </cell>
        </row>
        <row r="71">
          <cell r="D71" t="str">
            <v>JUMLAH</v>
          </cell>
          <cell r="E71">
            <v>94</v>
          </cell>
        </row>
        <row r="74">
          <cell r="D74" t="str">
            <v>MATA KULIAH</v>
          </cell>
          <cell r="E74" t="str">
            <v>SKS</v>
          </cell>
          <cell r="F74" t="str">
            <v>JS</v>
          </cell>
          <cell r="G74" t="str">
            <v>T/P/L</v>
          </cell>
          <cell r="H74" t="str">
            <v>W/P</v>
          </cell>
        </row>
        <row r="75">
          <cell r="D75" t="str">
            <v>Disain</v>
          </cell>
        </row>
        <row r="76">
          <cell r="D76" t="str">
            <v>Rekayasa Desain</v>
          </cell>
          <cell r="E76">
            <v>3</v>
          </cell>
          <cell r="F76">
            <v>3</v>
          </cell>
          <cell r="G76" t="str">
            <v>T</v>
          </cell>
          <cell r="H76" t="str">
            <v>P</v>
          </cell>
        </row>
        <row r="77">
          <cell r="D77" t="str">
            <v>Desain Interior Bangunan</v>
          </cell>
          <cell r="E77">
            <v>3</v>
          </cell>
          <cell r="F77">
            <v>3</v>
          </cell>
          <cell r="G77" t="str">
            <v>T</v>
          </cell>
          <cell r="H77" t="str">
            <v>P</v>
          </cell>
        </row>
        <row r="78">
          <cell r="D78" t="str">
            <v>Presentasi Arsitektur</v>
          </cell>
          <cell r="E78">
            <v>3</v>
          </cell>
          <cell r="F78">
            <v>3</v>
          </cell>
          <cell r="G78" t="str">
            <v>T</v>
          </cell>
          <cell r="H78" t="str">
            <v>P</v>
          </cell>
        </row>
        <row r="79">
          <cell r="D79" t="str">
            <v>Menggambar 3D</v>
          </cell>
          <cell r="E79">
            <v>3</v>
          </cell>
          <cell r="F79">
            <v>6</v>
          </cell>
          <cell r="G79" t="str">
            <v>P</v>
          </cell>
          <cell r="H79" t="str">
            <v>P</v>
          </cell>
        </row>
        <row r="80">
          <cell r="D80" t="str">
            <v>Landscape</v>
          </cell>
          <cell r="E80">
            <v>3</v>
          </cell>
          <cell r="F80">
            <v>3</v>
          </cell>
          <cell r="G80" t="str">
            <v>T</v>
          </cell>
          <cell r="H80" t="str">
            <v>P</v>
          </cell>
        </row>
        <row r="81">
          <cell r="D81" t="str">
            <v>Arsitektur Pemukiman</v>
          </cell>
          <cell r="E81">
            <v>2</v>
          </cell>
          <cell r="F81">
            <v>2</v>
          </cell>
          <cell r="G81" t="str">
            <v>T</v>
          </cell>
          <cell r="H81" t="str">
            <v>P</v>
          </cell>
        </row>
        <row r="82">
          <cell r="D82" t="str">
            <v>Fisika Teknik</v>
          </cell>
          <cell r="E82">
            <v>2</v>
          </cell>
          <cell r="F82">
            <v>2</v>
          </cell>
          <cell r="G82" t="str">
            <v>T</v>
          </cell>
          <cell r="H82" t="str">
            <v>P</v>
          </cell>
        </row>
        <row r="84">
          <cell r="D84" t="str">
            <v>Struktur</v>
          </cell>
        </row>
        <row r="85">
          <cell r="D85" t="str">
            <v>Struktur Bangunan Tahan Gempa</v>
          </cell>
          <cell r="E85">
            <v>3</v>
          </cell>
          <cell r="F85">
            <v>3</v>
          </cell>
          <cell r="G85" t="str">
            <v>T</v>
          </cell>
          <cell r="H85" t="str">
            <v>P</v>
          </cell>
        </row>
        <row r="86">
          <cell r="D86" t="str">
            <v>Struktur Plat Cangkang</v>
          </cell>
          <cell r="E86">
            <v>3</v>
          </cell>
          <cell r="F86">
            <v>3</v>
          </cell>
          <cell r="G86" t="str">
            <v>T</v>
          </cell>
          <cell r="H86" t="str">
            <v>P</v>
          </cell>
        </row>
        <row r="87">
          <cell r="D87" t="str">
            <v>Sistem Struktur dan Arsitektur</v>
          </cell>
          <cell r="E87">
            <v>2</v>
          </cell>
          <cell r="F87">
            <v>2</v>
          </cell>
          <cell r="G87" t="str">
            <v>T</v>
          </cell>
          <cell r="H87" t="str">
            <v>P</v>
          </cell>
        </row>
        <row r="88">
          <cell r="D88" t="str">
            <v>Beton Pracetak</v>
          </cell>
          <cell r="E88">
            <v>2</v>
          </cell>
          <cell r="F88">
            <v>2</v>
          </cell>
          <cell r="G88" t="str">
            <v>T</v>
          </cell>
          <cell r="H88" t="str">
            <v>P</v>
          </cell>
        </row>
        <row r="89">
          <cell r="D89" t="str">
            <v>Analisis Struktur Metode Matriks</v>
          </cell>
          <cell r="E89">
            <v>2</v>
          </cell>
          <cell r="F89">
            <v>2</v>
          </cell>
          <cell r="G89" t="str">
            <v>T</v>
          </cell>
          <cell r="H89" t="str">
            <v>P</v>
          </cell>
        </row>
        <row r="90">
          <cell r="D90" t="str">
            <v>Struktur Jembatan</v>
          </cell>
          <cell r="E90">
            <v>3</v>
          </cell>
          <cell r="F90">
            <v>3</v>
          </cell>
          <cell r="G90" t="str">
            <v>T</v>
          </cell>
          <cell r="H90" t="str">
            <v>P</v>
          </cell>
        </row>
        <row r="91">
          <cell r="D91" t="str">
            <v>Struktur Beton Pratekan</v>
          </cell>
          <cell r="E91">
            <v>3</v>
          </cell>
          <cell r="F91">
            <v>3</v>
          </cell>
          <cell r="G91" t="str">
            <v>T</v>
          </cell>
          <cell r="H91" t="str">
            <v>P</v>
          </cell>
        </row>
        <row r="94">
          <cell r="D94" t="str">
            <v>Surveying</v>
          </cell>
        </row>
        <row r="95">
          <cell r="D95" t="str">
            <v xml:space="preserve">Survei dan Pemetaan </v>
          </cell>
          <cell r="E95">
            <v>3</v>
          </cell>
          <cell r="F95">
            <v>3</v>
          </cell>
          <cell r="G95" t="str">
            <v>T</v>
          </cell>
          <cell r="H95" t="str">
            <v>P</v>
          </cell>
        </row>
        <row r="96">
          <cell r="D96" t="str">
            <v>Perencanaan Lahan</v>
          </cell>
          <cell r="E96">
            <v>3</v>
          </cell>
          <cell r="F96">
            <v>3</v>
          </cell>
          <cell r="G96" t="str">
            <v>T</v>
          </cell>
          <cell r="H96" t="str">
            <v>P</v>
          </cell>
        </row>
        <row r="97">
          <cell r="D97" t="str">
            <v>Pemodelan Lahan</v>
          </cell>
          <cell r="E97">
            <v>3</v>
          </cell>
          <cell r="F97">
            <v>3</v>
          </cell>
          <cell r="G97" t="str">
            <v>T</v>
          </cell>
          <cell r="H97" t="str">
            <v>P</v>
          </cell>
        </row>
        <row r="98">
          <cell r="D98" t="str">
            <v>Penginderaan Jauh</v>
          </cell>
          <cell r="E98">
            <v>3</v>
          </cell>
          <cell r="F98">
            <v>3</v>
          </cell>
          <cell r="G98" t="str">
            <v>T</v>
          </cell>
          <cell r="H98" t="str">
            <v>P</v>
          </cell>
        </row>
        <row r="99">
          <cell r="D99" t="str">
            <v>Kartografi</v>
          </cell>
          <cell r="E99">
            <v>2</v>
          </cell>
          <cell r="F99">
            <v>2</v>
          </cell>
          <cell r="G99" t="str">
            <v>T</v>
          </cell>
          <cell r="H99" t="str">
            <v>P</v>
          </cell>
        </row>
        <row r="100">
          <cell r="D100" t="str">
            <v>Sistem Informasi Geografis</v>
          </cell>
          <cell r="E100">
            <v>2</v>
          </cell>
          <cell r="F100">
            <v>3</v>
          </cell>
          <cell r="G100" t="str">
            <v>T</v>
          </cell>
          <cell r="H100" t="str">
            <v>P</v>
          </cell>
        </row>
        <row r="102">
          <cell r="D102" t="str">
            <v>Teknik Transportasi</v>
          </cell>
        </row>
        <row r="103">
          <cell r="D103" t="str">
            <v xml:space="preserve">Perencanaan dan Konstruksi Jalan Raya </v>
          </cell>
          <cell r="E103">
            <v>3</v>
          </cell>
          <cell r="F103">
            <v>3</v>
          </cell>
          <cell r="G103" t="str">
            <v>T</v>
          </cell>
          <cell r="H103" t="str">
            <v>P</v>
          </cell>
        </row>
        <row r="104">
          <cell r="D104" t="str">
            <v xml:space="preserve">Prasarana Transportasi </v>
          </cell>
          <cell r="E104">
            <v>3</v>
          </cell>
          <cell r="F104">
            <v>3</v>
          </cell>
          <cell r="G104" t="str">
            <v>T</v>
          </cell>
          <cell r="H104" t="str">
            <v>P</v>
          </cell>
        </row>
        <row r="105">
          <cell r="D105" t="str">
            <v>Terminal dan Stasiun</v>
          </cell>
          <cell r="E105">
            <v>2</v>
          </cell>
          <cell r="F105">
            <v>2</v>
          </cell>
          <cell r="G105" t="str">
            <v>T</v>
          </cell>
          <cell r="H105" t="str">
            <v>P</v>
          </cell>
        </row>
        <row r="106">
          <cell r="D106" t="str">
            <v>Jalan Kereta Api</v>
          </cell>
          <cell r="E106">
            <v>3</v>
          </cell>
          <cell r="F106">
            <v>3</v>
          </cell>
          <cell r="G106" t="str">
            <v>T</v>
          </cell>
          <cell r="H106" t="str">
            <v>P</v>
          </cell>
        </row>
        <row r="107">
          <cell r="D107" t="str">
            <v>Geometrik Jalan Raya</v>
          </cell>
          <cell r="E107">
            <v>2</v>
          </cell>
          <cell r="F107">
            <v>2</v>
          </cell>
          <cell r="G107" t="str">
            <v>T</v>
          </cell>
          <cell r="H107" t="str">
            <v>P</v>
          </cell>
        </row>
        <row r="108">
          <cell r="D108" t="str">
            <v>Teknik Lalu Lintas</v>
          </cell>
          <cell r="E108">
            <v>2</v>
          </cell>
          <cell r="F108">
            <v>2</v>
          </cell>
          <cell r="G108" t="str">
            <v>T</v>
          </cell>
          <cell r="H108" t="str">
            <v>P</v>
          </cell>
        </row>
        <row r="109">
          <cell r="D109" t="str">
            <v>Pemeliharaan Jalan</v>
          </cell>
          <cell r="E109">
            <v>2</v>
          </cell>
          <cell r="F109">
            <v>2</v>
          </cell>
          <cell r="G109" t="str">
            <v>T</v>
          </cell>
          <cell r="H109" t="str">
            <v>P</v>
          </cell>
        </row>
        <row r="110">
          <cell r="D110" t="str">
            <v>Pelabuhan</v>
          </cell>
          <cell r="E110">
            <v>2</v>
          </cell>
          <cell r="F110">
            <v>2</v>
          </cell>
          <cell r="G110" t="str">
            <v>T</v>
          </cell>
          <cell r="H110" t="str">
            <v>P</v>
          </cell>
        </row>
        <row r="111">
          <cell r="D111" t="str">
            <v>Lapangan Terbang</v>
          </cell>
          <cell r="E111">
            <v>2</v>
          </cell>
          <cell r="F111">
            <v>2</v>
          </cell>
          <cell r="G111" t="str">
            <v>T</v>
          </cell>
          <cell r="H111" t="str">
            <v>P</v>
          </cell>
        </row>
        <row r="114">
          <cell r="D114" t="str">
            <v>Teknik Bangunan Air</v>
          </cell>
        </row>
        <row r="115">
          <cell r="D115" t="str">
            <v>Teknik Sungai</v>
          </cell>
          <cell r="E115">
            <v>3</v>
          </cell>
          <cell r="F115">
            <v>3</v>
          </cell>
          <cell r="G115" t="str">
            <v>T</v>
          </cell>
          <cell r="H115" t="str">
            <v>P</v>
          </cell>
        </row>
        <row r="116">
          <cell r="D116" t="str">
            <v>Sistem Irigasi</v>
          </cell>
          <cell r="E116">
            <v>3</v>
          </cell>
          <cell r="F116">
            <v>3</v>
          </cell>
          <cell r="G116" t="str">
            <v>T</v>
          </cell>
          <cell r="H116" t="str">
            <v>P</v>
          </cell>
        </row>
        <row r="117">
          <cell r="D117" t="str">
            <v>Bendungan</v>
          </cell>
          <cell r="E117">
            <v>3</v>
          </cell>
          <cell r="F117">
            <v>3</v>
          </cell>
          <cell r="G117" t="str">
            <v>T</v>
          </cell>
          <cell r="H117" t="str">
            <v>P</v>
          </cell>
        </row>
        <row r="118">
          <cell r="D118" t="str">
            <v>Waduk dan PLTA</v>
          </cell>
          <cell r="E118">
            <v>3</v>
          </cell>
          <cell r="F118">
            <v>3</v>
          </cell>
          <cell r="G118" t="str">
            <v>T</v>
          </cell>
          <cell r="H118" t="str">
            <v>P</v>
          </cell>
        </row>
        <row r="119">
          <cell r="D119" t="str">
            <v>Drainase Perkotaan</v>
          </cell>
          <cell r="E119">
            <v>2</v>
          </cell>
          <cell r="F119">
            <v>2</v>
          </cell>
          <cell r="G119" t="str">
            <v>T</v>
          </cell>
          <cell r="H119" t="str">
            <v>P</v>
          </cell>
        </row>
        <row r="120">
          <cell r="D120" t="str">
            <v>Pengel. Sumberdaya Air (PSDA)</v>
          </cell>
          <cell r="E120">
            <v>3</v>
          </cell>
          <cell r="F120">
            <v>3</v>
          </cell>
          <cell r="G120" t="str">
            <v>T</v>
          </cell>
          <cell r="H120" t="str">
            <v>P</v>
          </cell>
        </row>
        <row r="122">
          <cell r="D122" t="str">
            <v>Manajemen Konstruksi</v>
          </cell>
        </row>
        <row r="123">
          <cell r="D123" t="str">
            <v>Quantity Surveyor</v>
          </cell>
          <cell r="E123">
            <v>2</v>
          </cell>
          <cell r="F123">
            <v>2</v>
          </cell>
          <cell r="G123" t="str">
            <v>T</v>
          </cell>
          <cell r="H123" t="str">
            <v>P</v>
          </cell>
        </row>
        <row r="124">
          <cell r="D124" t="str">
            <v>Administrasi Proyek</v>
          </cell>
          <cell r="E124">
            <v>2</v>
          </cell>
          <cell r="F124">
            <v>2</v>
          </cell>
          <cell r="G124" t="str">
            <v>T</v>
          </cell>
          <cell r="H124" t="str">
            <v>P</v>
          </cell>
        </row>
        <row r="125">
          <cell r="D125" t="str">
            <v>Bangunan Ramah Lingkungan</v>
          </cell>
          <cell r="E125">
            <v>2</v>
          </cell>
          <cell r="F125">
            <v>2</v>
          </cell>
          <cell r="G125" t="str">
            <v>T</v>
          </cell>
          <cell r="H125" t="str">
            <v>P</v>
          </cell>
        </row>
        <row r="126">
          <cell r="D126" t="str">
            <v>Manajemen Kualitas Konstruksi</v>
          </cell>
          <cell r="E126">
            <v>2</v>
          </cell>
          <cell r="F126">
            <v>2</v>
          </cell>
          <cell r="G126" t="str">
            <v>T</v>
          </cell>
          <cell r="H126" t="str">
            <v>P</v>
          </cell>
        </row>
        <row r="127">
          <cell r="D127" t="str">
            <v>Ekonomi Teknik</v>
          </cell>
          <cell r="E127">
            <v>2</v>
          </cell>
          <cell r="F127">
            <v>2</v>
          </cell>
          <cell r="G127" t="str">
            <v>T</v>
          </cell>
          <cell r="H127" t="str">
            <v>P</v>
          </cell>
        </row>
        <row r="128">
          <cell r="D128" t="str">
            <v>Aspek Hukum Jasa Konstruksi</v>
          </cell>
          <cell r="E128">
            <v>2</v>
          </cell>
          <cell r="F128">
            <v>2</v>
          </cell>
          <cell r="G128" t="str">
            <v>T</v>
          </cell>
          <cell r="H128" t="str">
            <v>P</v>
          </cell>
        </row>
        <row r="129">
          <cell r="D129" t="str">
            <v>Value Engineering</v>
          </cell>
          <cell r="E129">
            <v>2</v>
          </cell>
          <cell r="F129">
            <v>2</v>
          </cell>
          <cell r="G129" t="str">
            <v>T</v>
          </cell>
          <cell r="H129" t="str">
            <v>P</v>
          </cell>
        </row>
        <row r="130">
          <cell r="D130" t="str">
            <v>Perawatan dan Perbaikan Gedung</v>
          </cell>
          <cell r="E130">
            <v>2</v>
          </cell>
          <cell r="F130">
            <v>2</v>
          </cell>
          <cell r="G130" t="str">
            <v>T</v>
          </cell>
          <cell r="H130" t="str">
            <v>P</v>
          </cell>
        </row>
        <row r="131">
          <cell r="D131" t="str">
            <v>Kesehatan dan Keselamatan Kerja</v>
          </cell>
          <cell r="E131">
            <v>2</v>
          </cell>
          <cell r="F131">
            <v>2</v>
          </cell>
          <cell r="G131" t="str">
            <v>T</v>
          </cell>
          <cell r="H131" t="str">
            <v>P</v>
          </cell>
        </row>
        <row r="132">
          <cell r="D132" t="str">
            <v>Kewirausahaan</v>
          </cell>
          <cell r="E132">
            <v>2</v>
          </cell>
          <cell r="F132">
            <v>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opLeftCell="A16" zoomScale="84" zoomScaleNormal="85" workbookViewId="0">
      <selection activeCell="B67" sqref="B67"/>
    </sheetView>
  </sheetViews>
  <sheetFormatPr defaultRowHeight="15.75"/>
  <cols>
    <col min="1" max="1" width="5.5703125" style="22" customWidth="1"/>
    <col min="2" max="2" width="11.85546875" style="22" customWidth="1"/>
    <col min="3" max="3" width="29.140625" style="23" customWidth="1"/>
    <col min="4" max="4" width="28.42578125" style="23" customWidth="1"/>
    <col min="5" max="5" width="5.7109375" style="1" customWidth="1"/>
    <col min="6" max="6" width="5.85546875" style="1" customWidth="1"/>
    <col min="7" max="7" width="8" style="1" customWidth="1"/>
    <col min="8" max="8" width="10.140625" style="1" customWidth="1"/>
    <col min="9" max="9" width="10" style="1" customWidth="1"/>
    <col min="10" max="10" width="12.7109375" style="1" customWidth="1"/>
    <col min="11" max="11" width="12.5703125" style="1" customWidth="1"/>
    <col min="12" max="255" width="9.140625" style="1"/>
    <col min="256" max="256" width="5.5703125" style="1" customWidth="1"/>
    <col min="257" max="257" width="11.85546875" style="1" customWidth="1"/>
    <col min="258" max="258" width="46.7109375" style="1" customWidth="1"/>
    <col min="259" max="259" width="9.140625" style="1"/>
    <col min="260" max="260" width="9.140625" style="1" customWidth="1"/>
    <col min="261" max="265" width="0" style="1" hidden="1" customWidth="1"/>
    <col min="266" max="266" width="11.42578125" style="1" customWidth="1"/>
    <col min="267" max="267" width="9.140625" style="1" customWidth="1"/>
    <col min="268" max="511" width="9.140625" style="1"/>
    <col min="512" max="512" width="5.5703125" style="1" customWidth="1"/>
    <col min="513" max="513" width="11.85546875" style="1" customWidth="1"/>
    <col min="514" max="514" width="46.7109375" style="1" customWidth="1"/>
    <col min="515" max="515" width="9.140625" style="1"/>
    <col min="516" max="516" width="9.140625" style="1" customWidth="1"/>
    <col min="517" max="521" width="0" style="1" hidden="1" customWidth="1"/>
    <col min="522" max="522" width="11.42578125" style="1" customWidth="1"/>
    <col min="523" max="523" width="9.140625" style="1" customWidth="1"/>
    <col min="524" max="767" width="9.140625" style="1"/>
    <col min="768" max="768" width="5.5703125" style="1" customWidth="1"/>
    <col min="769" max="769" width="11.85546875" style="1" customWidth="1"/>
    <col min="770" max="770" width="46.7109375" style="1" customWidth="1"/>
    <col min="771" max="771" width="9.140625" style="1"/>
    <col min="772" max="772" width="9.140625" style="1" customWidth="1"/>
    <col min="773" max="777" width="0" style="1" hidden="1" customWidth="1"/>
    <col min="778" max="778" width="11.42578125" style="1" customWidth="1"/>
    <col min="779" max="779" width="9.140625" style="1" customWidth="1"/>
    <col min="780" max="1023" width="9.140625" style="1"/>
    <col min="1024" max="1024" width="5.5703125" style="1" customWidth="1"/>
    <col min="1025" max="1025" width="11.85546875" style="1" customWidth="1"/>
    <col min="1026" max="1026" width="46.7109375" style="1" customWidth="1"/>
    <col min="1027" max="1027" width="9.140625" style="1"/>
    <col min="1028" max="1028" width="9.140625" style="1" customWidth="1"/>
    <col min="1029" max="1033" width="0" style="1" hidden="1" customWidth="1"/>
    <col min="1034" max="1034" width="11.42578125" style="1" customWidth="1"/>
    <col min="1035" max="1035" width="9.140625" style="1" customWidth="1"/>
    <col min="1036" max="1279" width="9.140625" style="1"/>
    <col min="1280" max="1280" width="5.5703125" style="1" customWidth="1"/>
    <col min="1281" max="1281" width="11.85546875" style="1" customWidth="1"/>
    <col min="1282" max="1282" width="46.7109375" style="1" customWidth="1"/>
    <col min="1283" max="1283" width="9.140625" style="1"/>
    <col min="1284" max="1284" width="9.140625" style="1" customWidth="1"/>
    <col min="1285" max="1289" width="0" style="1" hidden="1" customWidth="1"/>
    <col min="1290" max="1290" width="11.42578125" style="1" customWidth="1"/>
    <col min="1291" max="1291" width="9.140625" style="1" customWidth="1"/>
    <col min="1292" max="1535" width="9.140625" style="1"/>
    <col min="1536" max="1536" width="5.5703125" style="1" customWidth="1"/>
    <col min="1537" max="1537" width="11.85546875" style="1" customWidth="1"/>
    <col min="1538" max="1538" width="46.7109375" style="1" customWidth="1"/>
    <col min="1539" max="1539" width="9.140625" style="1"/>
    <col min="1540" max="1540" width="9.140625" style="1" customWidth="1"/>
    <col min="1541" max="1545" width="0" style="1" hidden="1" customWidth="1"/>
    <col min="1546" max="1546" width="11.42578125" style="1" customWidth="1"/>
    <col min="1547" max="1547" width="9.140625" style="1" customWidth="1"/>
    <col min="1548" max="1791" width="9.140625" style="1"/>
    <col min="1792" max="1792" width="5.5703125" style="1" customWidth="1"/>
    <col min="1793" max="1793" width="11.85546875" style="1" customWidth="1"/>
    <col min="1794" max="1794" width="46.7109375" style="1" customWidth="1"/>
    <col min="1795" max="1795" width="9.140625" style="1"/>
    <col min="1796" max="1796" width="9.140625" style="1" customWidth="1"/>
    <col min="1797" max="1801" width="0" style="1" hidden="1" customWidth="1"/>
    <col min="1802" max="1802" width="11.42578125" style="1" customWidth="1"/>
    <col min="1803" max="1803" width="9.140625" style="1" customWidth="1"/>
    <col min="1804" max="2047" width="9.140625" style="1"/>
    <col min="2048" max="2048" width="5.5703125" style="1" customWidth="1"/>
    <col min="2049" max="2049" width="11.85546875" style="1" customWidth="1"/>
    <col min="2050" max="2050" width="46.7109375" style="1" customWidth="1"/>
    <col min="2051" max="2051" width="9.140625" style="1"/>
    <col min="2052" max="2052" width="9.140625" style="1" customWidth="1"/>
    <col min="2053" max="2057" width="0" style="1" hidden="1" customWidth="1"/>
    <col min="2058" max="2058" width="11.42578125" style="1" customWidth="1"/>
    <col min="2059" max="2059" width="9.140625" style="1" customWidth="1"/>
    <col min="2060" max="2303" width="9.140625" style="1"/>
    <col min="2304" max="2304" width="5.5703125" style="1" customWidth="1"/>
    <col min="2305" max="2305" width="11.85546875" style="1" customWidth="1"/>
    <col min="2306" max="2306" width="46.7109375" style="1" customWidth="1"/>
    <col min="2307" max="2307" width="9.140625" style="1"/>
    <col min="2308" max="2308" width="9.140625" style="1" customWidth="1"/>
    <col min="2309" max="2313" width="0" style="1" hidden="1" customWidth="1"/>
    <col min="2314" max="2314" width="11.42578125" style="1" customWidth="1"/>
    <col min="2315" max="2315" width="9.140625" style="1" customWidth="1"/>
    <col min="2316" max="2559" width="9.140625" style="1"/>
    <col min="2560" max="2560" width="5.5703125" style="1" customWidth="1"/>
    <col min="2561" max="2561" width="11.85546875" style="1" customWidth="1"/>
    <col min="2562" max="2562" width="46.7109375" style="1" customWidth="1"/>
    <col min="2563" max="2563" width="9.140625" style="1"/>
    <col min="2564" max="2564" width="9.140625" style="1" customWidth="1"/>
    <col min="2565" max="2569" width="0" style="1" hidden="1" customWidth="1"/>
    <col min="2570" max="2570" width="11.42578125" style="1" customWidth="1"/>
    <col min="2571" max="2571" width="9.140625" style="1" customWidth="1"/>
    <col min="2572" max="2815" width="9.140625" style="1"/>
    <col min="2816" max="2816" width="5.5703125" style="1" customWidth="1"/>
    <col min="2817" max="2817" width="11.85546875" style="1" customWidth="1"/>
    <col min="2818" max="2818" width="46.7109375" style="1" customWidth="1"/>
    <col min="2819" max="2819" width="9.140625" style="1"/>
    <col min="2820" max="2820" width="9.140625" style="1" customWidth="1"/>
    <col min="2821" max="2825" width="0" style="1" hidden="1" customWidth="1"/>
    <col min="2826" max="2826" width="11.42578125" style="1" customWidth="1"/>
    <col min="2827" max="2827" width="9.140625" style="1" customWidth="1"/>
    <col min="2828" max="3071" width="9.140625" style="1"/>
    <col min="3072" max="3072" width="5.5703125" style="1" customWidth="1"/>
    <col min="3073" max="3073" width="11.85546875" style="1" customWidth="1"/>
    <col min="3074" max="3074" width="46.7109375" style="1" customWidth="1"/>
    <col min="3075" max="3075" width="9.140625" style="1"/>
    <col min="3076" max="3076" width="9.140625" style="1" customWidth="1"/>
    <col min="3077" max="3081" width="0" style="1" hidden="1" customWidth="1"/>
    <col min="3082" max="3082" width="11.42578125" style="1" customWidth="1"/>
    <col min="3083" max="3083" width="9.140625" style="1" customWidth="1"/>
    <col min="3084" max="3327" width="9.140625" style="1"/>
    <col min="3328" max="3328" width="5.5703125" style="1" customWidth="1"/>
    <col min="3329" max="3329" width="11.85546875" style="1" customWidth="1"/>
    <col min="3330" max="3330" width="46.7109375" style="1" customWidth="1"/>
    <col min="3331" max="3331" width="9.140625" style="1"/>
    <col min="3332" max="3332" width="9.140625" style="1" customWidth="1"/>
    <col min="3333" max="3337" width="0" style="1" hidden="1" customWidth="1"/>
    <col min="3338" max="3338" width="11.42578125" style="1" customWidth="1"/>
    <col min="3339" max="3339" width="9.140625" style="1" customWidth="1"/>
    <col min="3340" max="3583" width="9.140625" style="1"/>
    <col min="3584" max="3584" width="5.5703125" style="1" customWidth="1"/>
    <col min="3585" max="3585" width="11.85546875" style="1" customWidth="1"/>
    <col min="3586" max="3586" width="46.7109375" style="1" customWidth="1"/>
    <col min="3587" max="3587" width="9.140625" style="1"/>
    <col min="3588" max="3588" width="9.140625" style="1" customWidth="1"/>
    <col min="3589" max="3593" width="0" style="1" hidden="1" customWidth="1"/>
    <col min="3594" max="3594" width="11.42578125" style="1" customWidth="1"/>
    <col min="3595" max="3595" width="9.140625" style="1" customWidth="1"/>
    <col min="3596" max="3839" width="9.140625" style="1"/>
    <col min="3840" max="3840" width="5.5703125" style="1" customWidth="1"/>
    <col min="3841" max="3841" width="11.85546875" style="1" customWidth="1"/>
    <col min="3842" max="3842" width="46.7109375" style="1" customWidth="1"/>
    <col min="3843" max="3843" width="9.140625" style="1"/>
    <col min="3844" max="3844" width="9.140625" style="1" customWidth="1"/>
    <col min="3845" max="3849" width="0" style="1" hidden="1" customWidth="1"/>
    <col min="3850" max="3850" width="11.42578125" style="1" customWidth="1"/>
    <col min="3851" max="3851" width="9.140625" style="1" customWidth="1"/>
    <col min="3852" max="4095" width="9.140625" style="1"/>
    <col min="4096" max="4096" width="5.5703125" style="1" customWidth="1"/>
    <col min="4097" max="4097" width="11.85546875" style="1" customWidth="1"/>
    <col min="4098" max="4098" width="46.7109375" style="1" customWidth="1"/>
    <col min="4099" max="4099" width="9.140625" style="1"/>
    <col min="4100" max="4100" width="9.140625" style="1" customWidth="1"/>
    <col min="4101" max="4105" width="0" style="1" hidden="1" customWidth="1"/>
    <col min="4106" max="4106" width="11.42578125" style="1" customWidth="1"/>
    <col min="4107" max="4107" width="9.140625" style="1" customWidth="1"/>
    <col min="4108" max="4351" width="9.140625" style="1"/>
    <col min="4352" max="4352" width="5.5703125" style="1" customWidth="1"/>
    <col min="4353" max="4353" width="11.85546875" style="1" customWidth="1"/>
    <col min="4354" max="4354" width="46.7109375" style="1" customWidth="1"/>
    <col min="4355" max="4355" width="9.140625" style="1"/>
    <col min="4356" max="4356" width="9.140625" style="1" customWidth="1"/>
    <col min="4357" max="4361" width="0" style="1" hidden="1" customWidth="1"/>
    <col min="4362" max="4362" width="11.42578125" style="1" customWidth="1"/>
    <col min="4363" max="4363" width="9.140625" style="1" customWidth="1"/>
    <col min="4364" max="4607" width="9.140625" style="1"/>
    <col min="4608" max="4608" width="5.5703125" style="1" customWidth="1"/>
    <col min="4609" max="4609" width="11.85546875" style="1" customWidth="1"/>
    <col min="4610" max="4610" width="46.7109375" style="1" customWidth="1"/>
    <col min="4611" max="4611" width="9.140625" style="1"/>
    <col min="4612" max="4612" width="9.140625" style="1" customWidth="1"/>
    <col min="4613" max="4617" width="0" style="1" hidden="1" customWidth="1"/>
    <col min="4618" max="4618" width="11.42578125" style="1" customWidth="1"/>
    <col min="4619" max="4619" width="9.140625" style="1" customWidth="1"/>
    <col min="4620" max="4863" width="9.140625" style="1"/>
    <col min="4864" max="4864" width="5.5703125" style="1" customWidth="1"/>
    <col min="4865" max="4865" width="11.85546875" style="1" customWidth="1"/>
    <col min="4866" max="4866" width="46.7109375" style="1" customWidth="1"/>
    <col min="4867" max="4867" width="9.140625" style="1"/>
    <col min="4868" max="4868" width="9.140625" style="1" customWidth="1"/>
    <col min="4869" max="4873" width="0" style="1" hidden="1" customWidth="1"/>
    <col min="4874" max="4874" width="11.42578125" style="1" customWidth="1"/>
    <col min="4875" max="4875" width="9.140625" style="1" customWidth="1"/>
    <col min="4876" max="5119" width="9.140625" style="1"/>
    <col min="5120" max="5120" width="5.5703125" style="1" customWidth="1"/>
    <col min="5121" max="5121" width="11.85546875" style="1" customWidth="1"/>
    <col min="5122" max="5122" width="46.7109375" style="1" customWidth="1"/>
    <col min="5123" max="5123" width="9.140625" style="1"/>
    <col min="5124" max="5124" width="9.140625" style="1" customWidth="1"/>
    <col min="5125" max="5129" width="0" style="1" hidden="1" customWidth="1"/>
    <col min="5130" max="5130" width="11.42578125" style="1" customWidth="1"/>
    <col min="5131" max="5131" width="9.140625" style="1" customWidth="1"/>
    <col min="5132" max="5375" width="9.140625" style="1"/>
    <col min="5376" max="5376" width="5.5703125" style="1" customWidth="1"/>
    <col min="5377" max="5377" width="11.85546875" style="1" customWidth="1"/>
    <col min="5378" max="5378" width="46.7109375" style="1" customWidth="1"/>
    <col min="5379" max="5379" width="9.140625" style="1"/>
    <col min="5380" max="5380" width="9.140625" style="1" customWidth="1"/>
    <col min="5381" max="5385" width="0" style="1" hidden="1" customWidth="1"/>
    <col min="5386" max="5386" width="11.42578125" style="1" customWidth="1"/>
    <col min="5387" max="5387" width="9.140625" style="1" customWidth="1"/>
    <col min="5388" max="5631" width="9.140625" style="1"/>
    <col min="5632" max="5632" width="5.5703125" style="1" customWidth="1"/>
    <col min="5633" max="5633" width="11.85546875" style="1" customWidth="1"/>
    <col min="5634" max="5634" width="46.7109375" style="1" customWidth="1"/>
    <col min="5635" max="5635" width="9.140625" style="1"/>
    <col min="5636" max="5636" width="9.140625" style="1" customWidth="1"/>
    <col min="5637" max="5641" width="0" style="1" hidden="1" customWidth="1"/>
    <col min="5642" max="5642" width="11.42578125" style="1" customWidth="1"/>
    <col min="5643" max="5643" width="9.140625" style="1" customWidth="1"/>
    <col min="5644" max="5887" width="9.140625" style="1"/>
    <col min="5888" max="5888" width="5.5703125" style="1" customWidth="1"/>
    <col min="5889" max="5889" width="11.85546875" style="1" customWidth="1"/>
    <col min="5890" max="5890" width="46.7109375" style="1" customWidth="1"/>
    <col min="5891" max="5891" width="9.140625" style="1"/>
    <col min="5892" max="5892" width="9.140625" style="1" customWidth="1"/>
    <col min="5893" max="5897" width="0" style="1" hidden="1" customWidth="1"/>
    <col min="5898" max="5898" width="11.42578125" style="1" customWidth="1"/>
    <col min="5899" max="5899" width="9.140625" style="1" customWidth="1"/>
    <col min="5900" max="6143" width="9.140625" style="1"/>
    <col min="6144" max="6144" width="5.5703125" style="1" customWidth="1"/>
    <col min="6145" max="6145" width="11.85546875" style="1" customWidth="1"/>
    <col min="6146" max="6146" width="46.7109375" style="1" customWidth="1"/>
    <col min="6147" max="6147" width="9.140625" style="1"/>
    <col min="6148" max="6148" width="9.140625" style="1" customWidth="1"/>
    <col min="6149" max="6153" width="0" style="1" hidden="1" customWidth="1"/>
    <col min="6154" max="6154" width="11.42578125" style="1" customWidth="1"/>
    <col min="6155" max="6155" width="9.140625" style="1" customWidth="1"/>
    <col min="6156" max="6399" width="9.140625" style="1"/>
    <col min="6400" max="6400" width="5.5703125" style="1" customWidth="1"/>
    <col min="6401" max="6401" width="11.85546875" style="1" customWidth="1"/>
    <col min="6402" max="6402" width="46.7109375" style="1" customWidth="1"/>
    <col min="6403" max="6403" width="9.140625" style="1"/>
    <col min="6404" max="6404" width="9.140625" style="1" customWidth="1"/>
    <col min="6405" max="6409" width="0" style="1" hidden="1" customWidth="1"/>
    <col min="6410" max="6410" width="11.42578125" style="1" customWidth="1"/>
    <col min="6411" max="6411" width="9.140625" style="1" customWidth="1"/>
    <col min="6412" max="6655" width="9.140625" style="1"/>
    <col min="6656" max="6656" width="5.5703125" style="1" customWidth="1"/>
    <col min="6657" max="6657" width="11.85546875" style="1" customWidth="1"/>
    <col min="6658" max="6658" width="46.7109375" style="1" customWidth="1"/>
    <col min="6659" max="6659" width="9.140625" style="1"/>
    <col min="6660" max="6660" width="9.140625" style="1" customWidth="1"/>
    <col min="6661" max="6665" width="0" style="1" hidden="1" customWidth="1"/>
    <col min="6666" max="6666" width="11.42578125" style="1" customWidth="1"/>
    <col min="6667" max="6667" width="9.140625" style="1" customWidth="1"/>
    <col min="6668" max="6911" width="9.140625" style="1"/>
    <col min="6912" max="6912" width="5.5703125" style="1" customWidth="1"/>
    <col min="6913" max="6913" width="11.85546875" style="1" customWidth="1"/>
    <col min="6914" max="6914" width="46.7109375" style="1" customWidth="1"/>
    <col min="6915" max="6915" width="9.140625" style="1"/>
    <col min="6916" max="6916" width="9.140625" style="1" customWidth="1"/>
    <col min="6917" max="6921" width="0" style="1" hidden="1" customWidth="1"/>
    <col min="6922" max="6922" width="11.42578125" style="1" customWidth="1"/>
    <col min="6923" max="6923" width="9.140625" style="1" customWidth="1"/>
    <col min="6924" max="7167" width="9.140625" style="1"/>
    <col min="7168" max="7168" width="5.5703125" style="1" customWidth="1"/>
    <col min="7169" max="7169" width="11.85546875" style="1" customWidth="1"/>
    <col min="7170" max="7170" width="46.7109375" style="1" customWidth="1"/>
    <col min="7171" max="7171" width="9.140625" style="1"/>
    <col min="7172" max="7172" width="9.140625" style="1" customWidth="1"/>
    <col min="7173" max="7177" width="0" style="1" hidden="1" customWidth="1"/>
    <col min="7178" max="7178" width="11.42578125" style="1" customWidth="1"/>
    <col min="7179" max="7179" width="9.140625" style="1" customWidth="1"/>
    <col min="7180" max="7423" width="9.140625" style="1"/>
    <col min="7424" max="7424" width="5.5703125" style="1" customWidth="1"/>
    <col min="7425" max="7425" width="11.85546875" style="1" customWidth="1"/>
    <col min="7426" max="7426" width="46.7109375" style="1" customWidth="1"/>
    <col min="7427" max="7427" width="9.140625" style="1"/>
    <col min="7428" max="7428" width="9.140625" style="1" customWidth="1"/>
    <col min="7429" max="7433" width="0" style="1" hidden="1" customWidth="1"/>
    <col min="7434" max="7434" width="11.42578125" style="1" customWidth="1"/>
    <col min="7435" max="7435" width="9.140625" style="1" customWidth="1"/>
    <col min="7436" max="7679" width="9.140625" style="1"/>
    <col min="7680" max="7680" width="5.5703125" style="1" customWidth="1"/>
    <col min="7681" max="7681" width="11.85546875" style="1" customWidth="1"/>
    <col min="7682" max="7682" width="46.7109375" style="1" customWidth="1"/>
    <col min="7683" max="7683" width="9.140625" style="1"/>
    <col min="7684" max="7684" width="9.140625" style="1" customWidth="1"/>
    <col min="7685" max="7689" width="0" style="1" hidden="1" customWidth="1"/>
    <col min="7690" max="7690" width="11.42578125" style="1" customWidth="1"/>
    <col min="7691" max="7691" width="9.140625" style="1" customWidth="1"/>
    <col min="7692" max="7935" width="9.140625" style="1"/>
    <col min="7936" max="7936" width="5.5703125" style="1" customWidth="1"/>
    <col min="7937" max="7937" width="11.85546875" style="1" customWidth="1"/>
    <col min="7938" max="7938" width="46.7109375" style="1" customWidth="1"/>
    <col min="7939" max="7939" width="9.140625" style="1"/>
    <col min="7940" max="7940" width="9.140625" style="1" customWidth="1"/>
    <col min="7941" max="7945" width="0" style="1" hidden="1" customWidth="1"/>
    <col min="7946" max="7946" width="11.42578125" style="1" customWidth="1"/>
    <col min="7947" max="7947" width="9.140625" style="1" customWidth="1"/>
    <col min="7948" max="8191" width="9.140625" style="1"/>
    <col min="8192" max="8192" width="5.5703125" style="1" customWidth="1"/>
    <col min="8193" max="8193" width="11.85546875" style="1" customWidth="1"/>
    <col min="8194" max="8194" width="46.7109375" style="1" customWidth="1"/>
    <col min="8195" max="8195" width="9.140625" style="1"/>
    <col min="8196" max="8196" width="9.140625" style="1" customWidth="1"/>
    <col min="8197" max="8201" width="0" style="1" hidden="1" customWidth="1"/>
    <col min="8202" max="8202" width="11.42578125" style="1" customWidth="1"/>
    <col min="8203" max="8203" width="9.140625" style="1" customWidth="1"/>
    <col min="8204" max="8447" width="9.140625" style="1"/>
    <col min="8448" max="8448" width="5.5703125" style="1" customWidth="1"/>
    <col min="8449" max="8449" width="11.85546875" style="1" customWidth="1"/>
    <col min="8450" max="8450" width="46.7109375" style="1" customWidth="1"/>
    <col min="8451" max="8451" width="9.140625" style="1"/>
    <col min="8452" max="8452" width="9.140625" style="1" customWidth="1"/>
    <col min="8453" max="8457" width="0" style="1" hidden="1" customWidth="1"/>
    <col min="8458" max="8458" width="11.42578125" style="1" customWidth="1"/>
    <col min="8459" max="8459" width="9.140625" style="1" customWidth="1"/>
    <col min="8460" max="8703" width="9.140625" style="1"/>
    <col min="8704" max="8704" width="5.5703125" style="1" customWidth="1"/>
    <col min="8705" max="8705" width="11.85546875" style="1" customWidth="1"/>
    <col min="8706" max="8706" width="46.7109375" style="1" customWidth="1"/>
    <col min="8707" max="8707" width="9.140625" style="1"/>
    <col min="8708" max="8708" width="9.140625" style="1" customWidth="1"/>
    <col min="8709" max="8713" width="0" style="1" hidden="1" customWidth="1"/>
    <col min="8714" max="8714" width="11.42578125" style="1" customWidth="1"/>
    <col min="8715" max="8715" width="9.140625" style="1" customWidth="1"/>
    <col min="8716" max="8959" width="9.140625" style="1"/>
    <col min="8960" max="8960" width="5.5703125" style="1" customWidth="1"/>
    <col min="8961" max="8961" width="11.85546875" style="1" customWidth="1"/>
    <col min="8962" max="8962" width="46.7109375" style="1" customWidth="1"/>
    <col min="8963" max="8963" width="9.140625" style="1"/>
    <col min="8964" max="8964" width="9.140625" style="1" customWidth="1"/>
    <col min="8965" max="8969" width="0" style="1" hidden="1" customWidth="1"/>
    <col min="8970" max="8970" width="11.42578125" style="1" customWidth="1"/>
    <col min="8971" max="8971" width="9.140625" style="1" customWidth="1"/>
    <col min="8972" max="9215" width="9.140625" style="1"/>
    <col min="9216" max="9216" width="5.5703125" style="1" customWidth="1"/>
    <col min="9217" max="9217" width="11.85546875" style="1" customWidth="1"/>
    <col min="9218" max="9218" width="46.7109375" style="1" customWidth="1"/>
    <col min="9219" max="9219" width="9.140625" style="1"/>
    <col min="9220" max="9220" width="9.140625" style="1" customWidth="1"/>
    <col min="9221" max="9225" width="0" style="1" hidden="1" customWidth="1"/>
    <col min="9226" max="9226" width="11.42578125" style="1" customWidth="1"/>
    <col min="9227" max="9227" width="9.140625" style="1" customWidth="1"/>
    <col min="9228" max="9471" width="9.140625" style="1"/>
    <col min="9472" max="9472" width="5.5703125" style="1" customWidth="1"/>
    <col min="9473" max="9473" width="11.85546875" style="1" customWidth="1"/>
    <col min="9474" max="9474" width="46.7109375" style="1" customWidth="1"/>
    <col min="9475" max="9475" width="9.140625" style="1"/>
    <col min="9476" max="9476" width="9.140625" style="1" customWidth="1"/>
    <col min="9477" max="9481" width="0" style="1" hidden="1" customWidth="1"/>
    <col min="9482" max="9482" width="11.42578125" style="1" customWidth="1"/>
    <col min="9483" max="9483" width="9.140625" style="1" customWidth="1"/>
    <col min="9484" max="9727" width="9.140625" style="1"/>
    <col min="9728" max="9728" width="5.5703125" style="1" customWidth="1"/>
    <col min="9729" max="9729" width="11.85546875" style="1" customWidth="1"/>
    <col min="9730" max="9730" width="46.7109375" style="1" customWidth="1"/>
    <col min="9731" max="9731" width="9.140625" style="1"/>
    <col min="9732" max="9732" width="9.140625" style="1" customWidth="1"/>
    <col min="9733" max="9737" width="0" style="1" hidden="1" customWidth="1"/>
    <col min="9738" max="9738" width="11.42578125" style="1" customWidth="1"/>
    <col min="9739" max="9739" width="9.140625" style="1" customWidth="1"/>
    <col min="9740" max="9983" width="9.140625" style="1"/>
    <col min="9984" max="9984" width="5.5703125" style="1" customWidth="1"/>
    <col min="9985" max="9985" width="11.85546875" style="1" customWidth="1"/>
    <col min="9986" max="9986" width="46.7109375" style="1" customWidth="1"/>
    <col min="9987" max="9987" width="9.140625" style="1"/>
    <col min="9988" max="9988" width="9.140625" style="1" customWidth="1"/>
    <col min="9989" max="9993" width="0" style="1" hidden="1" customWidth="1"/>
    <col min="9994" max="9994" width="11.42578125" style="1" customWidth="1"/>
    <col min="9995" max="9995" width="9.140625" style="1" customWidth="1"/>
    <col min="9996" max="10239" width="9.140625" style="1"/>
    <col min="10240" max="10240" width="5.5703125" style="1" customWidth="1"/>
    <col min="10241" max="10241" width="11.85546875" style="1" customWidth="1"/>
    <col min="10242" max="10242" width="46.7109375" style="1" customWidth="1"/>
    <col min="10243" max="10243" width="9.140625" style="1"/>
    <col min="10244" max="10244" width="9.140625" style="1" customWidth="1"/>
    <col min="10245" max="10249" width="0" style="1" hidden="1" customWidth="1"/>
    <col min="10250" max="10250" width="11.42578125" style="1" customWidth="1"/>
    <col min="10251" max="10251" width="9.140625" style="1" customWidth="1"/>
    <col min="10252" max="10495" width="9.140625" style="1"/>
    <col min="10496" max="10496" width="5.5703125" style="1" customWidth="1"/>
    <col min="10497" max="10497" width="11.85546875" style="1" customWidth="1"/>
    <col min="10498" max="10498" width="46.7109375" style="1" customWidth="1"/>
    <col min="10499" max="10499" width="9.140625" style="1"/>
    <col min="10500" max="10500" width="9.140625" style="1" customWidth="1"/>
    <col min="10501" max="10505" width="0" style="1" hidden="1" customWidth="1"/>
    <col min="10506" max="10506" width="11.42578125" style="1" customWidth="1"/>
    <col min="10507" max="10507" width="9.140625" style="1" customWidth="1"/>
    <col min="10508" max="10751" width="9.140625" style="1"/>
    <col min="10752" max="10752" width="5.5703125" style="1" customWidth="1"/>
    <col min="10753" max="10753" width="11.85546875" style="1" customWidth="1"/>
    <col min="10754" max="10754" width="46.7109375" style="1" customWidth="1"/>
    <col min="10755" max="10755" width="9.140625" style="1"/>
    <col min="10756" max="10756" width="9.140625" style="1" customWidth="1"/>
    <col min="10757" max="10761" width="0" style="1" hidden="1" customWidth="1"/>
    <col min="10762" max="10762" width="11.42578125" style="1" customWidth="1"/>
    <col min="10763" max="10763" width="9.140625" style="1" customWidth="1"/>
    <col min="10764" max="11007" width="9.140625" style="1"/>
    <col min="11008" max="11008" width="5.5703125" style="1" customWidth="1"/>
    <col min="11009" max="11009" width="11.85546875" style="1" customWidth="1"/>
    <col min="11010" max="11010" width="46.7109375" style="1" customWidth="1"/>
    <col min="11011" max="11011" width="9.140625" style="1"/>
    <col min="11012" max="11012" width="9.140625" style="1" customWidth="1"/>
    <col min="11013" max="11017" width="0" style="1" hidden="1" customWidth="1"/>
    <col min="11018" max="11018" width="11.42578125" style="1" customWidth="1"/>
    <col min="11019" max="11019" width="9.140625" style="1" customWidth="1"/>
    <col min="11020" max="11263" width="9.140625" style="1"/>
    <col min="11264" max="11264" width="5.5703125" style="1" customWidth="1"/>
    <col min="11265" max="11265" width="11.85546875" style="1" customWidth="1"/>
    <col min="11266" max="11266" width="46.7109375" style="1" customWidth="1"/>
    <col min="11267" max="11267" width="9.140625" style="1"/>
    <col min="11268" max="11268" width="9.140625" style="1" customWidth="1"/>
    <col min="11269" max="11273" width="0" style="1" hidden="1" customWidth="1"/>
    <col min="11274" max="11274" width="11.42578125" style="1" customWidth="1"/>
    <col min="11275" max="11275" width="9.140625" style="1" customWidth="1"/>
    <col min="11276" max="11519" width="9.140625" style="1"/>
    <col min="11520" max="11520" width="5.5703125" style="1" customWidth="1"/>
    <col min="11521" max="11521" width="11.85546875" style="1" customWidth="1"/>
    <col min="11522" max="11522" width="46.7109375" style="1" customWidth="1"/>
    <col min="11523" max="11523" width="9.140625" style="1"/>
    <col min="11524" max="11524" width="9.140625" style="1" customWidth="1"/>
    <col min="11525" max="11529" width="0" style="1" hidden="1" customWidth="1"/>
    <col min="11530" max="11530" width="11.42578125" style="1" customWidth="1"/>
    <col min="11531" max="11531" width="9.140625" style="1" customWidth="1"/>
    <col min="11532" max="11775" width="9.140625" style="1"/>
    <col min="11776" max="11776" width="5.5703125" style="1" customWidth="1"/>
    <col min="11777" max="11777" width="11.85546875" style="1" customWidth="1"/>
    <col min="11778" max="11778" width="46.7109375" style="1" customWidth="1"/>
    <col min="11779" max="11779" width="9.140625" style="1"/>
    <col min="11780" max="11780" width="9.140625" style="1" customWidth="1"/>
    <col min="11781" max="11785" width="0" style="1" hidden="1" customWidth="1"/>
    <col min="11786" max="11786" width="11.42578125" style="1" customWidth="1"/>
    <col min="11787" max="11787" width="9.140625" style="1" customWidth="1"/>
    <col min="11788" max="12031" width="9.140625" style="1"/>
    <col min="12032" max="12032" width="5.5703125" style="1" customWidth="1"/>
    <col min="12033" max="12033" width="11.85546875" style="1" customWidth="1"/>
    <col min="12034" max="12034" width="46.7109375" style="1" customWidth="1"/>
    <col min="12035" max="12035" width="9.140625" style="1"/>
    <col min="12036" max="12036" width="9.140625" style="1" customWidth="1"/>
    <col min="12037" max="12041" width="0" style="1" hidden="1" customWidth="1"/>
    <col min="12042" max="12042" width="11.42578125" style="1" customWidth="1"/>
    <col min="12043" max="12043" width="9.140625" style="1" customWidth="1"/>
    <col min="12044" max="12287" width="9.140625" style="1"/>
    <col min="12288" max="12288" width="5.5703125" style="1" customWidth="1"/>
    <col min="12289" max="12289" width="11.85546875" style="1" customWidth="1"/>
    <col min="12290" max="12290" width="46.7109375" style="1" customWidth="1"/>
    <col min="12291" max="12291" width="9.140625" style="1"/>
    <col min="12292" max="12292" width="9.140625" style="1" customWidth="1"/>
    <col min="12293" max="12297" width="0" style="1" hidden="1" customWidth="1"/>
    <col min="12298" max="12298" width="11.42578125" style="1" customWidth="1"/>
    <col min="12299" max="12299" width="9.140625" style="1" customWidth="1"/>
    <col min="12300" max="12543" width="9.140625" style="1"/>
    <col min="12544" max="12544" width="5.5703125" style="1" customWidth="1"/>
    <col min="12545" max="12545" width="11.85546875" style="1" customWidth="1"/>
    <col min="12546" max="12546" width="46.7109375" style="1" customWidth="1"/>
    <col min="12547" max="12547" width="9.140625" style="1"/>
    <col min="12548" max="12548" width="9.140625" style="1" customWidth="1"/>
    <col min="12549" max="12553" width="0" style="1" hidden="1" customWidth="1"/>
    <col min="12554" max="12554" width="11.42578125" style="1" customWidth="1"/>
    <col min="12555" max="12555" width="9.140625" style="1" customWidth="1"/>
    <col min="12556" max="12799" width="9.140625" style="1"/>
    <col min="12800" max="12800" width="5.5703125" style="1" customWidth="1"/>
    <col min="12801" max="12801" width="11.85546875" style="1" customWidth="1"/>
    <col min="12802" max="12802" width="46.7109375" style="1" customWidth="1"/>
    <col min="12803" max="12803" width="9.140625" style="1"/>
    <col min="12804" max="12804" width="9.140625" style="1" customWidth="1"/>
    <col min="12805" max="12809" width="0" style="1" hidden="1" customWidth="1"/>
    <col min="12810" max="12810" width="11.42578125" style="1" customWidth="1"/>
    <col min="12811" max="12811" width="9.140625" style="1" customWidth="1"/>
    <col min="12812" max="13055" width="9.140625" style="1"/>
    <col min="13056" max="13056" width="5.5703125" style="1" customWidth="1"/>
    <col min="13057" max="13057" width="11.85546875" style="1" customWidth="1"/>
    <col min="13058" max="13058" width="46.7109375" style="1" customWidth="1"/>
    <col min="13059" max="13059" width="9.140625" style="1"/>
    <col min="13060" max="13060" width="9.140625" style="1" customWidth="1"/>
    <col min="13061" max="13065" width="0" style="1" hidden="1" customWidth="1"/>
    <col min="13066" max="13066" width="11.42578125" style="1" customWidth="1"/>
    <col min="13067" max="13067" width="9.140625" style="1" customWidth="1"/>
    <col min="13068" max="13311" width="9.140625" style="1"/>
    <col min="13312" max="13312" width="5.5703125" style="1" customWidth="1"/>
    <col min="13313" max="13313" width="11.85546875" style="1" customWidth="1"/>
    <col min="13314" max="13314" width="46.7109375" style="1" customWidth="1"/>
    <col min="13315" max="13315" width="9.140625" style="1"/>
    <col min="13316" max="13316" width="9.140625" style="1" customWidth="1"/>
    <col min="13317" max="13321" width="0" style="1" hidden="1" customWidth="1"/>
    <col min="13322" max="13322" width="11.42578125" style="1" customWidth="1"/>
    <col min="13323" max="13323" width="9.140625" style="1" customWidth="1"/>
    <col min="13324" max="13567" width="9.140625" style="1"/>
    <col min="13568" max="13568" width="5.5703125" style="1" customWidth="1"/>
    <col min="13569" max="13569" width="11.85546875" style="1" customWidth="1"/>
    <col min="13570" max="13570" width="46.7109375" style="1" customWidth="1"/>
    <col min="13571" max="13571" width="9.140625" style="1"/>
    <col min="13572" max="13572" width="9.140625" style="1" customWidth="1"/>
    <col min="13573" max="13577" width="0" style="1" hidden="1" customWidth="1"/>
    <col min="13578" max="13578" width="11.42578125" style="1" customWidth="1"/>
    <col min="13579" max="13579" width="9.140625" style="1" customWidth="1"/>
    <col min="13580" max="13823" width="9.140625" style="1"/>
    <col min="13824" max="13824" width="5.5703125" style="1" customWidth="1"/>
    <col min="13825" max="13825" width="11.85546875" style="1" customWidth="1"/>
    <col min="13826" max="13826" width="46.7109375" style="1" customWidth="1"/>
    <col min="13827" max="13827" width="9.140625" style="1"/>
    <col min="13828" max="13828" width="9.140625" style="1" customWidth="1"/>
    <col min="13829" max="13833" width="0" style="1" hidden="1" customWidth="1"/>
    <col min="13834" max="13834" width="11.42578125" style="1" customWidth="1"/>
    <col min="13835" max="13835" width="9.140625" style="1" customWidth="1"/>
    <col min="13836" max="14079" width="9.140625" style="1"/>
    <col min="14080" max="14080" width="5.5703125" style="1" customWidth="1"/>
    <col min="14081" max="14081" width="11.85546875" style="1" customWidth="1"/>
    <col min="14082" max="14082" width="46.7109375" style="1" customWidth="1"/>
    <col min="14083" max="14083" width="9.140625" style="1"/>
    <col min="14084" max="14084" width="9.140625" style="1" customWidth="1"/>
    <col min="14085" max="14089" width="0" style="1" hidden="1" customWidth="1"/>
    <col min="14090" max="14090" width="11.42578125" style="1" customWidth="1"/>
    <col min="14091" max="14091" width="9.140625" style="1" customWidth="1"/>
    <col min="14092" max="14335" width="9.140625" style="1"/>
    <col min="14336" max="14336" width="5.5703125" style="1" customWidth="1"/>
    <col min="14337" max="14337" width="11.85546875" style="1" customWidth="1"/>
    <col min="14338" max="14338" width="46.7109375" style="1" customWidth="1"/>
    <col min="14339" max="14339" width="9.140625" style="1"/>
    <col min="14340" max="14340" width="9.140625" style="1" customWidth="1"/>
    <col min="14341" max="14345" width="0" style="1" hidden="1" customWidth="1"/>
    <col min="14346" max="14346" width="11.42578125" style="1" customWidth="1"/>
    <col min="14347" max="14347" width="9.140625" style="1" customWidth="1"/>
    <col min="14348" max="14591" width="9.140625" style="1"/>
    <col min="14592" max="14592" width="5.5703125" style="1" customWidth="1"/>
    <col min="14593" max="14593" width="11.85546875" style="1" customWidth="1"/>
    <col min="14594" max="14594" width="46.7109375" style="1" customWidth="1"/>
    <col min="14595" max="14595" width="9.140625" style="1"/>
    <col min="14596" max="14596" width="9.140625" style="1" customWidth="1"/>
    <col min="14597" max="14601" width="0" style="1" hidden="1" customWidth="1"/>
    <col min="14602" max="14602" width="11.42578125" style="1" customWidth="1"/>
    <col min="14603" max="14603" width="9.140625" style="1" customWidth="1"/>
    <col min="14604" max="14847" width="9.140625" style="1"/>
    <col min="14848" max="14848" width="5.5703125" style="1" customWidth="1"/>
    <col min="14849" max="14849" width="11.85546875" style="1" customWidth="1"/>
    <col min="14850" max="14850" width="46.7109375" style="1" customWidth="1"/>
    <col min="14851" max="14851" width="9.140625" style="1"/>
    <col min="14852" max="14852" width="9.140625" style="1" customWidth="1"/>
    <col min="14853" max="14857" width="0" style="1" hidden="1" customWidth="1"/>
    <col min="14858" max="14858" width="11.42578125" style="1" customWidth="1"/>
    <col min="14859" max="14859" width="9.140625" style="1" customWidth="1"/>
    <col min="14860" max="15103" width="9.140625" style="1"/>
    <col min="15104" max="15104" width="5.5703125" style="1" customWidth="1"/>
    <col min="15105" max="15105" width="11.85546875" style="1" customWidth="1"/>
    <col min="15106" max="15106" width="46.7109375" style="1" customWidth="1"/>
    <col min="15107" max="15107" width="9.140625" style="1"/>
    <col min="15108" max="15108" width="9.140625" style="1" customWidth="1"/>
    <col min="15109" max="15113" width="0" style="1" hidden="1" customWidth="1"/>
    <col min="15114" max="15114" width="11.42578125" style="1" customWidth="1"/>
    <col min="15115" max="15115" width="9.140625" style="1" customWidth="1"/>
    <col min="15116" max="15359" width="9.140625" style="1"/>
    <col min="15360" max="15360" width="5.5703125" style="1" customWidth="1"/>
    <col min="15361" max="15361" width="11.85546875" style="1" customWidth="1"/>
    <col min="15362" max="15362" width="46.7109375" style="1" customWidth="1"/>
    <col min="15363" max="15363" width="9.140625" style="1"/>
    <col min="15364" max="15364" width="9.140625" style="1" customWidth="1"/>
    <col min="15365" max="15369" width="0" style="1" hidden="1" customWidth="1"/>
    <col min="15370" max="15370" width="11.42578125" style="1" customWidth="1"/>
    <col min="15371" max="15371" width="9.140625" style="1" customWidth="1"/>
    <col min="15372" max="15615" width="9.140625" style="1"/>
    <col min="15616" max="15616" width="5.5703125" style="1" customWidth="1"/>
    <col min="15617" max="15617" width="11.85546875" style="1" customWidth="1"/>
    <col min="15618" max="15618" width="46.7109375" style="1" customWidth="1"/>
    <col min="15619" max="15619" width="9.140625" style="1"/>
    <col min="15620" max="15620" width="9.140625" style="1" customWidth="1"/>
    <col min="15621" max="15625" width="0" style="1" hidden="1" customWidth="1"/>
    <col min="15626" max="15626" width="11.42578125" style="1" customWidth="1"/>
    <col min="15627" max="15627" width="9.140625" style="1" customWidth="1"/>
    <col min="15628" max="15871" width="9.140625" style="1"/>
    <col min="15872" max="15872" width="5.5703125" style="1" customWidth="1"/>
    <col min="15873" max="15873" width="11.85546875" style="1" customWidth="1"/>
    <col min="15874" max="15874" width="46.7109375" style="1" customWidth="1"/>
    <col min="15875" max="15875" width="9.140625" style="1"/>
    <col min="15876" max="15876" width="9.140625" style="1" customWidth="1"/>
    <col min="15877" max="15881" width="0" style="1" hidden="1" customWidth="1"/>
    <col min="15882" max="15882" width="11.42578125" style="1" customWidth="1"/>
    <col min="15883" max="15883" width="9.140625" style="1" customWidth="1"/>
    <col min="15884" max="16127" width="9.140625" style="1"/>
    <col min="16128" max="16128" width="5.5703125" style="1" customWidth="1"/>
    <col min="16129" max="16129" width="11.85546875" style="1" customWidth="1"/>
    <col min="16130" max="16130" width="46.7109375" style="1" customWidth="1"/>
    <col min="16131" max="16131" width="9.140625" style="1"/>
    <col min="16132" max="16132" width="9.140625" style="1" customWidth="1"/>
    <col min="16133" max="16137" width="0" style="1" hidden="1" customWidth="1"/>
    <col min="16138" max="16138" width="11.42578125" style="1" customWidth="1"/>
    <col min="16139" max="16139" width="9.140625" style="1" customWidth="1"/>
    <col min="16140" max="16380" width="9.140625" style="1"/>
    <col min="16381" max="16384" width="9.140625" style="1" customWidth="1"/>
  </cols>
  <sheetData>
    <row r="1" spans="1:11">
      <c r="A1" s="498" t="s">
        <v>257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1">
      <c r="A2" s="498" t="s">
        <v>258</v>
      </c>
      <c r="B2" s="498"/>
      <c r="C2" s="498"/>
      <c r="D2" s="498"/>
      <c r="E2" s="498"/>
      <c r="F2" s="498"/>
      <c r="G2" s="498"/>
      <c r="H2" s="498"/>
      <c r="I2" s="498"/>
      <c r="J2" s="498"/>
    </row>
    <row r="3" spans="1:11" ht="16.5" thickBot="1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1" ht="20.45" customHeight="1">
      <c r="A4" s="495" t="s">
        <v>259</v>
      </c>
      <c r="B4" s="496"/>
      <c r="C4" s="496"/>
      <c r="D4" s="496"/>
      <c r="E4" s="496"/>
      <c r="F4" s="496"/>
      <c r="G4" s="496"/>
      <c r="H4" s="496"/>
      <c r="I4" s="496"/>
      <c r="J4" s="497"/>
    </row>
    <row r="5" spans="1:11" ht="65.099999999999994" customHeight="1">
      <c r="A5" s="98" t="s">
        <v>0</v>
      </c>
      <c r="B5" s="24" t="s">
        <v>262</v>
      </c>
      <c r="C5" s="73" t="s">
        <v>263</v>
      </c>
      <c r="D5" s="73" t="s">
        <v>84</v>
      </c>
      <c r="E5" s="24" t="s">
        <v>264</v>
      </c>
      <c r="F5" s="71" t="s">
        <v>1</v>
      </c>
      <c r="G5" s="73" t="s">
        <v>85</v>
      </c>
      <c r="H5" s="73" t="s">
        <v>260</v>
      </c>
      <c r="I5" s="73" t="s">
        <v>261</v>
      </c>
      <c r="J5" s="99" t="s">
        <v>327</v>
      </c>
      <c r="K5" s="97"/>
    </row>
    <row r="6" spans="1:11">
      <c r="A6" s="100">
        <v>1</v>
      </c>
      <c r="B6" s="27" t="s">
        <v>8</v>
      </c>
      <c r="C6" s="34" t="s">
        <v>139</v>
      </c>
      <c r="D6" s="34" t="s">
        <v>140</v>
      </c>
      <c r="E6" s="35">
        <v>3</v>
      </c>
      <c r="F6" s="35">
        <v>3</v>
      </c>
      <c r="G6" s="35" t="s">
        <v>89</v>
      </c>
      <c r="H6" s="35" t="str">
        <f>VLOOKUP(C6,'[1]STR KURIKULUM NEW'!$D$5:$H$131,5,0)</f>
        <v>W</v>
      </c>
      <c r="I6" s="35" t="s">
        <v>289</v>
      </c>
      <c r="J6" s="6" t="s">
        <v>90</v>
      </c>
    </row>
    <row r="7" spans="1:11">
      <c r="A7" s="100">
        <v>2</v>
      </c>
      <c r="B7" s="27" t="s">
        <v>9</v>
      </c>
      <c r="C7" s="25" t="s">
        <v>129</v>
      </c>
      <c r="D7" s="25" t="s">
        <v>292</v>
      </c>
      <c r="E7" s="13">
        <f>VLOOKUP(C7,'[1]STR KURIKULUM NEW'!$D$5:$F$133,2,0)</f>
        <v>2</v>
      </c>
      <c r="F7" s="13">
        <f>VLOOKUP(C7,'[1]STR KURIKULUM NEW'!$D$5:$F$133,3,0)</f>
        <v>2</v>
      </c>
      <c r="G7" s="13" t="s">
        <v>89</v>
      </c>
      <c r="H7" s="13" t="str">
        <f>VLOOKUP(C7,'[1]STR KURIKULUM NEW'!$D$5:$H$131,5,0)</f>
        <v>W</v>
      </c>
      <c r="I7" s="13" t="s">
        <v>289</v>
      </c>
      <c r="J7" s="6" t="s">
        <v>90</v>
      </c>
    </row>
    <row r="8" spans="1:11" ht="31.5">
      <c r="A8" s="100">
        <v>3</v>
      </c>
      <c r="B8" s="27" t="s">
        <v>10</v>
      </c>
      <c r="C8" s="59" t="s">
        <v>118</v>
      </c>
      <c r="D8" s="59" t="s">
        <v>293</v>
      </c>
      <c r="E8" s="60">
        <v>3</v>
      </c>
      <c r="F8" s="60">
        <v>6</v>
      </c>
      <c r="G8" s="60" t="s">
        <v>340</v>
      </c>
      <c r="H8" s="60" t="str">
        <f>VLOOKUP(C8,'[1]STR KURIKULUM NEW'!$D$5:$H$131,5,0)</f>
        <v>W</v>
      </c>
      <c r="I8" s="60" t="s">
        <v>289</v>
      </c>
      <c r="J8" s="6" t="s">
        <v>90</v>
      </c>
    </row>
    <row r="9" spans="1:11">
      <c r="A9" s="100">
        <v>4</v>
      </c>
      <c r="B9" s="27" t="s">
        <v>11</v>
      </c>
      <c r="C9" s="25" t="s">
        <v>126</v>
      </c>
      <c r="D9" s="25" t="s">
        <v>127</v>
      </c>
      <c r="E9" s="13">
        <v>2</v>
      </c>
      <c r="F9" s="13">
        <v>6</v>
      </c>
      <c r="G9" s="13" t="s">
        <v>340</v>
      </c>
      <c r="H9" s="13" t="str">
        <f>VLOOKUP(C9,'[1]STR KURIKULUM NEW'!$D$5:$H$131,5,0)</f>
        <v>W</v>
      </c>
      <c r="I9" s="13" t="s">
        <v>289</v>
      </c>
      <c r="J9" s="6" t="s">
        <v>90</v>
      </c>
    </row>
    <row r="10" spans="1:11" ht="31.5">
      <c r="A10" s="100">
        <v>5</v>
      </c>
      <c r="B10" s="27" t="s">
        <v>12</v>
      </c>
      <c r="C10" s="25" t="s">
        <v>128</v>
      </c>
      <c r="D10" s="25" t="s">
        <v>294</v>
      </c>
      <c r="E10" s="13">
        <v>2</v>
      </c>
      <c r="F10" s="13">
        <v>6</v>
      </c>
      <c r="G10" s="13" t="s">
        <v>340</v>
      </c>
      <c r="H10" s="13" t="str">
        <f>VLOOKUP(C10,'[1]STR KURIKULUM NEW'!$D$5:$H$131,5,0)</f>
        <v>W</v>
      </c>
      <c r="I10" s="13" t="s">
        <v>289</v>
      </c>
      <c r="J10" s="6" t="s">
        <v>90</v>
      </c>
    </row>
    <row r="11" spans="1:11">
      <c r="A11" s="100">
        <v>6</v>
      </c>
      <c r="B11" s="27" t="s">
        <v>13</v>
      </c>
      <c r="C11" s="25" t="s">
        <v>132</v>
      </c>
      <c r="D11" s="25" t="s">
        <v>133</v>
      </c>
      <c r="E11" s="13">
        <v>2</v>
      </c>
      <c r="F11" s="13">
        <v>2</v>
      </c>
      <c r="G11" s="13" t="s">
        <v>340</v>
      </c>
      <c r="H11" s="21" t="str">
        <f>VLOOKUP(C11,'[1]STR KURIKULUM NEW'!$D$5:$H$131,5,0)</f>
        <v>W</v>
      </c>
      <c r="I11" s="13" t="s">
        <v>289</v>
      </c>
      <c r="J11" s="6" t="s">
        <v>90</v>
      </c>
    </row>
    <row r="12" spans="1:11">
      <c r="A12" s="100">
        <v>7</v>
      </c>
      <c r="B12" s="74" t="s">
        <v>78</v>
      </c>
      <c r="C12" s="38" t="s">
        <v>103</v>
      </c>
      <c r="D12" s="38" t="s">
        <v>295</v>
      </c>
      <c r="E12" s="21">
        <f>VLOOKUP(C12,'[1]STR KURIKULUM NEW'!$D$5:$F$133,2,0)</f>
        <v>3</v>
      </c>
      <c r="F12" s="21">
        <f>VLOOKUP(C12,'[1]STR KURIKULUM NEW'!$D$5:$F$133,3,0)</f>
        <v>3</v>
      </c>
      <c r="G12" s="21" t="s">
        <v>89</v>
      </c>
      <c r="H12" s="21" t="str">
        <f>VLOOKUP(C12,'[1]STR KURIKULUM NEW'!$D$5:$H$131,5,0)</f>
        <v>W</v>
      </c>
      <c r="I12" s="13" t="s">
        <v>289</v>
      </c>
      <c r="J12" s="6" t="s">
        <v>90</v>
      </c>
    </row>
    <row r="13" spans="1:11" ht="31.5">
      <c r="A13" s="100">
        <v>8</v>
      </c>
      <c r="B13" s="74" t="s">
        <v>67</v>
      </c>
      <c r="C13" s="36" t="s">
        <v>87</v>
      </c>
      <c r="D13" s="36" t="s">
        <v>88</v>
      </c>
      <c r="E13" s="21">
        <f>VLOOKUP(C13,'[1]STR KURIKULUM NEW'!$D$5:$F$133,2,0)</f>
        <v>3</v>
      </c>
      <c r="F13" s="21">
        <f>VLOOKUP(C13,'[1]STR KURIKULUM NEW'!$D$5:$F$133,3,0)</f>
        <v>3</v>
      </c>
      <c r="G13" s="21" t="s">
        <v>89</v>
      </c>
      <c r="H13" s="21" t="str">
        <f>VLOOKUP(C13,'[1]STR KURIKULUM NEW'!$D$5:$H$131,5,0)</f>
        <v>W</v>
      </c>
      <c r="I13" s="21" t="s">
        <v>290</v>
      </c>
      <c r="J13" s="6" t="s">
        <v>90</v>
      </c>
    </row>
    <row r="14" spans="1:11" ht="31.5">
      <c r="A14" s="100"/>
      <c r="B14" s="74" t="s">
        <v>68</v>
      </c>
      <c r="C14" s="36" t="s">
        <v>91</v>
      </c>
      <c r="D14" s="61" t="s">
        <v>92</v>
      </c>
      <c r="E14" s="37"/>
      <c r="F14" s="21"/>
      <c r="G14" s="21"/>
      <c r="H14" s="21"/>
      <c r="I14" s="21" t="s">
        <v>290</v>
      </c>
      <c r="J14" s="6"/>
    </row>
    <row r="15" spans="1:11" ht="31.5">
      <c r="A15" s="100"/>
      <c r="B15" s="74" t="s">
        <v>69</v>
      </c>
      <c r="C15" s="36" t="s">
        <v>93</v>
      </c>
      <c r="D15" s="61" t="s">
        <v>94</v>
      </c>
      <c r="E15" s="37"/>
      <c r="F15" s="21"/>
      <c r="G15" s="21"/>
      <c r="H15" s="21"/>
      <c r="I15" s="21" t="s">
        <v>290</v>
      </c>
      <c r="J15" s="101"/>
    </row>
    <row r="16" spans="1:11" ht="31.5">
      <c r="A16" s="100"/>
      <c r="B16" s="74" t="s">
        <v>70</v>
      </c>
      <c r="C16" s="36" t="s">
        <v>95</v>
      </c>
      <c r="D16" s="61" t="s">
        <v>96</v>
      </c>
      <c r="E16" s="37"/>
      <c r="F16" s="21"/>
      <c r="G16" s="21"/>
      <c r="H16" s="21"/>
      <c r="I16" s="21" t="s">
        <v>290</v>
      </c>
      <c r="J16" s="101"/>
    </row>
    <row r="17" spans="1:10" ht="31.5">
      <c r="A17" s="100"/>
      <c r="B17" s="74" t="s">
        <v>71</v>
      </c>
      <c r="C17" s="36" t="s">
        <v>97</v>
      </c>
      <c r="D17" s="61" t="s">
        <v>98</v>
      </c>
      <c r="E17" s="37"/>
      <c r="F17" s="21"/>
      <c r="G17" s="21"/>
      <c r="H17" s="21"/>
      <c r="I17" s="21" t="s">
        <v>290</v>
      </c>
      <c r="J17" s="101"/>
    </row>
    <row r="18" spans="1:10" ht="31.5">
      <c r="A18" s="100"/>
      <c r="B18" s="74" t="s">
        <v>72</v>
      </c>
      <c r="C18" s="36" t="s">
        <v>99</v>
      </c>
      <c r="D18" s="61" t="s">
        <v>100</v>
      </c>
      <c r="E18" s="37"/>
      <c r="F18" s="21"/>
      <c r="G18" s="21"/>
      <c r="H18" s="21"/>
      <c r="I18" s="21" t="s">
        <v>290</v>
      </c>
      <c r="J18" s="101"/>
    </row>
    <row r="19" spans="1:10" ht="16.5" thickBot="1">
      <c r="A19" s="486" t="s">
        <v>265</v>
      </c>
      <c r="B19" s="487"/>
      <c r="C19" s="487"/>
      <c r="D19" s="488"/>
      <c r="E19" s="102">
        <f>SUM(E6:E18)</f>
        <v>20</v>
      </c>
      <c r="F19" s="103"/>
      <c r="G19" s="103"/>
      <c r="H19" s="103"/>
      <c r="I19" s="104"/>
      <c r="J19" s="105"/>
    </row>
    <row r="20" spans="1:10" ht="16.5" thickBot="1">
      <c r="A20" s="88"/>
      <c r="B20" s="88"/>
      <c r="C20" s="88"/>
      <c r="D20" s="88"/>
      <c r="E20" s="89"/>
      <c r="F20" s="7"/>
      <c r="G20" s="7"/>
      <c r="H20" s="7"/>
      <c r="I20" s="8"/>
      <c r="J20" s="90"/>
    </row>
    <row r="21" spans="1:10" ht="21.95" customHeight="1">
      <c r="A21" s="495" t="s">
        <v>280</v>
      </c>
      <c r="B21" s="496"/>
      <c r="C21" s="496"/>
      <c r="D21" s="496"/>
      <c r="E21" s="496"/>
      <c r="F21" s="496"/>
      <c r="G21" s="496"/>
      <c r="H21" s="496"/>
      <c r="I21" s="496"/>
      <c r="J21" s="497"/>
    </row>
    <row r="22" spans="1:10" ht="63">
      <c r="A22" s="98" t="s">
        <v>0</v>
      </c>
      <c r="B22" s="24" t="s">
        <v>262</v>
      </c>
      <c r="C22" s="73" t="s">
        <v>263</v>
      </c>
      <c r="D22" s="73" t="s">
        <v>84</v>
      </c>
      <c r="E22" s="24" t="s">
        <v>264</v>
      </c>
      <c r="F22" s="71" t="s">
        <v>1</v>
      </c>
      <c r="G22" s="73" t="s">
        <v>85</v>
      </c>
      <c r="H22" s="73" t="s">
        <v>260</v>
      </c>
      <c r="I22" s="73" t="s">
        <v>261</v>
      </c>
      <c r="J22" s="99" t="s">
        <v>327</v>
      </c>
    </row>
    <row r="23" spans="1:10">
      <c r="A23" s="100">
        <v>1</v>
      </c>
      <c r="B23" s="27" t="s">
        <v>14</v>
      </c>
      <c r="C23" s="25" t="s">
        <v>109</v>
      </c>
      <c r="D23" s="25" t="s">
        <v>296</v>
      </c>
      <c r="E23" s="13">
        <v>2</v>
      </c>
      <c r="F23" s="13">
        <v>2</v>
      </c>
      <c r="G23" s="13" t="s">
        <v>89</v>
      </c>
      <c r="H23" s="13" t="str">
        <f>VLOOKUP(C23,'[1]STR KURIKULUM NEW'!$D$5:$H$131,5,0)</f>
        <v>W</v>
      </c>
      <c r="I23" s="13" t="s">
        <v>289</v>
      </c>
      <c r="J23" s="6" t="s">
        <v>90</v>
      </c>
    </row>
    <row r="24" spans="1:10">
      <c r="A24" s="100">
        <v>2</v>
      </c>
      <c r="B24" s="27" t="s">
        <v>15</v>
      </c>
      <c r="C24" s="25" t="s">
        <v>116</v>
      </c>
      <c r="D24" s="25" t="s">
        <v>117</v>
      </c>
      <c r="E24" s="13">
        <v>3</v>
      </c>
      <c r="F24" s="13">
        <v>3</v>
      </c>
      <c r="G24" s="13" t="s">
        <v>89</v>
      </c>
      <c r="H24" s="13" t="str">
        <f>VLOOKUP(C24,'[1]STR KURIKULUM NEW'!$D$5:$H$131,5,0)</f>
        <v>W</v>
      </c>
      <c r="I24" s="13" t="s">
        <v>289</v>
      </c>
      <c r="J24" s="6" t="s">
        <v>90</v>
      </c>
    </row>
    <row r="25" spans="1:10">
      <c r="A25" s="100">
        <v>3</v>
      </c>
      <c r="B25" s="27" t="s">
        <v>16</v>
      </c>
      <c r="C25" s="25" t="s">
        <v>141</v>
      </c>
      <c r="D25" s="25" t="s">
        <v>142</v>
      </c>
      <c r="E25" s="13">
        <f>VLOOKUP(C25,'[1]STR KURIKULUM NEW'!$D$5:$F$133,2,0)</f>
        <v>3</v>
      </c>
      <c r="F25" s="13">
        <f>VLOOKUP(C25,'[1]STR KURIKULUM NEW'!$D$5:$F$133,3,0)</f>
        <v>3</v>
      </c>
      <c r="G25" s="13" t="s">
        <v>89</v>
      </c>
      <c r="H25" s="13" t="str">
        <f>VLOOKUP(C25,'[1]STR KURIKULUM NEW'!$D$5:$H$131,5,0)</f>
        <v>W</v>
      </c>
      <c r="I25" s="13" t="s">
        <v>289</v>
      </c>
      <c r="J25" s="106" t="s">
        <v>8</v>
      </c>
    </row>
    <row r="26" spans="1:10" ht="31.5">
      <c r="A26" s="100">
        <v>4</v>
      </c>
      <c r="B26" s="27" t="s">
        <v>17</v>
      </c>
      <c r="C26" s="25" t="s">
        <v>124</v>
      </c>
      <c r="D26" s="25" t="s">
        <v>125</v>
      </c>
      <c r="E26" s="13">
        <f>VLOOKUP(C26,'[1]STR KURIKULUM NEW'!$D$5:$F$133,2,0)</f>
        <v>2</v>
      </c>
      <c r="F26" s="13">
        <f>VLOOKUP(C26,'[1]STR KURIKULUM NEW'!$D$5:$F$133,3,0)</f>
        <v>4</v>
      </c>
      <c r="G26" s="13" t="s">
        <v>89</v>
      </c>
      <c r="H26" s="13" t="str">
        <f>VLOOKUP(C26,'[1]STR KURIKULUM NEW'!$D$5:$H$131,5,0)</f>
        <v>W</v>
      </c>
      <c r="I26" s="13" t="s">
        <v>289</v>
      </c>
      <c r="J26" s="6" t="s">
        <v>90</v>
      </c>
    </row>
    <row r="27" spans="1:10" ht="17.45" customHeight="1">
      <c r="A27" s="100">
        <v>5</v>
      </c>
      <c r="B27" s="27" t="s">
        <v>18</v>
      </c>
      <c r="C27" s="19" t="s">
        <v>134</v>
      </c>
      <c r="D27" s="25" t="s">
        <v>297</v>
      </c>
      <c r="E27" s="13">
        <f>VLOOKUP(C27,'[1]STR KURIKULUM NEW'!$D$5:$F$133,2,0)</f>
        <v>2</v>
      </c>
      <c r="F27" s="13">
        <f>VLOOKUP(C27,'[1]STR KURIKULUM NEW'!$D$5:$F$133,3,0)</f>
        <v>6</v>
      </c>
      <c r="G27" s="3" t="s">
        <v>7</v>
      </c>
      <c r="H27" s="3" t="str">
        <f>VLOOKUP(C27,'[1]STR KURIKULUM NEW'!$D$5:$H$131,5,0)</f>
        <v>W</v>
      </c>
      <c r="I27" s="3" t="s">
        <v>289</v>
      </c>
      <c r="J27" s="107" t="s">
        <v>9</v>
      </c>
    </row>
    <row r="28" spans="1:10" ht="31.5">
      <c r="A28" s="100">
        <v>6</v>
      </c>
      <c r="B28" s="27" t="s">
        <v>19</v>
      </c>
      <c r="C28" s="14" t="s">
        <v>145</v>
      </c>
      <c r="D28" s="14" t="s">
        <v>146</v>
      </c>
      <c r="E28" s="13">
        <v>3</v>
      </c>
      <c r="F28" s="13">
        <v>3</v>
      </c>
      <c r="G28" s="13" t="s">
        <v>89</v>
      </c>
      <c r="H28" s="13" t="str">
        <f>VLOOKUP(C28,'[1]STR KURIKULUM NEW'!$D$5:$H$131,5,0)</f>
        <v>W</v>
      </c>
      <c r="I28" s="13" t="s">
        <v>289</v>
      </c>
      <c r="J28" s="6" t="s">
        <v>90</v>
      </c>
    </row>
    <row r="29" spans="1:10">
      <c r="A29" s="100">
        <v>7</v>
      </c>
      <c r="B29" s="74" t="s">
        <v>73</v>
      </c>
      <c r="C29" s="36" t="s">
        <v>101</v>
      </c>
      <c r="D29" s="36" t="s">
        <v>298</v>
      </c>
      <c r="E29" s="21">
        <f>VLOOKUP(C29,'[1]STR KURIKULUM NEW'!$D$5:$F$133,2,0)</f>
        <v>2</v>
      </c>
      <c r="F29" s="21">
        <f>VLOOKUP(C29,'[1]STR KURIKULUM NEW'!$D$5:$F$133,3,0)</f>
        <v>2</v>
      </c>
      <c r="G29" s="21" t="s">
        <v>89</v>
      </c>
      <c r="H29" s="21" t="str">
        <f>VLOOKUP(C29,'[1]STR KURIKULUM NEW'!$D$5:$H$131,5,0)</f>
        <v>W</v>
      </c>
      <c r="I29" s="21" t="s">
        <v>290</v>
      </c>
      <c r="J29" s="6" t="s">
        <v>90</v>
      </c>
    </row>
    <row r="30" spans="1:10">
      <c r="A30" s="100">
        <v>8</v>
      </c>
      <c r="B30" s="74" t="s">
        <v>77</v>
      </c>
      <c r="C30" s="38" t="s">
        <v>291</v>
      </c>
      <c r="D30" s="38" t="s">
        <v>299</v>
      </c>
      <c r="E30" s="21">
        <v>3</v>
      </c>
      <c r="F30" s="21">
        <v>3</v>
      </c>
      <c r="G30" s="21" t="s">
        <v>89</v>
      </c>
      <c r="H30" s="21" t="s">
        <v>2</v>
      </c>
      <c r="I30" s="21" t="s">
        <v>289</v>
      </c>
      <c r="J30" s="6" t="s">
        <v>90</v>
      </c>
    </row>
    <row r="31" spans="1:10" ht="16.5" thickBot="1">
      <c r="A31" s="483" t="s">
        <v>265</v>
      </c>
      <c r="B31" s="484"/>
      <c r="C31" s="484"/>
      <c r="D31" s="485"/>
      <c r="E31" s="108">
        <f>SUM(E23:E30)</f>
        <v>20</v>
      </c>
      <c r="F31" s="103"/>
      <c r="G31" s="103"/>
      <c r="H31" s="103"/>
      <c r="I31" s="104"/>
      <c r="J31" s="109"/>
    </row>
    <row r="32" spans="1:10" ht="16.5" thickBot="1">
      <c r="A32" s="92"/>
      <c r="B32" s="92"/>
      <c r="C32" s="92"/>
      <c r="D32" s="92"/>
      <c r="E32" s="93"/>
      <c r="F32" s="7"/>
      <c r="G32" s="7"/>
      <c r="H32" s="7"/>
      <c r="I32" s="8"/>
      <c r="J32" s="8"/>
    </row>
    <row r="33" spans="1:10">
      <c r="A33" s="495" t="s">
        <v>281</v>
      </c>
      <c r="B33" s="496"/>
      <c r="C33" s="496"/>
      <c r="D33" s="496"/>
      <c r="E33" s="496"/>
      <c r="F33" s="496"/>
      <c r="G33" s="496"/>
      <c r="H33" s="496"/>
      <c r="I33" s="496"/>
      <c r="J33" s="497"/>
    </row>
    <row r="34" spans="1:10" ht="64.5" customHeight="1">
      <c r="A34" s="98" t="s">
        <v>0</v>
      </c>
      <c r="B34" s="24" t="s">
        <v>262</v>
      </c>
      <c r="C34" s="73" t="s">
        <v>263</v>
      </c>
      <c r="D34" s="73" t="s">
        <v>84</v>
      </c>
      <c r="E34" s="24" t="s">
        <v>264</v>
      </c>
      <c r="F34" s="71" t="s">
        <v>1</v>
      </c>
      <c r="G34" s="73" t="s">
        <v>85</v>
      </c>
      <c r="H34" s="73" t="s">
        <v>260</v>
      </c>
      <c r="I34" s="73" t="s">
        <v>261</v>
      </c>
      <c r="J34" s="99" t="s">
        <v>327</v>
      </c>
    </row>
    <row r="35" spans="1:10">
      <c r="A35" s="100">
        <v>1</v>
      </c>
      <c r="B35" s="27" t="s">
        <v>20</v>
      </c>
      <c r="C35" s="82" t="s">
        <v>147</v>
      </c>
      <c r="D35" s="82" t="s">
        <v>148</v>
      </c>
      <c r="E35" s="3">
        <f>VLOOKUP(C35,'[1]STR KURIKULUM NEW'!$D$5:$F$133,2,0)</f>
        <v>3</v>
      </c>
      <c r="F35" s="3">
        <f>VLOOKUP(C35,'[1]STR KURIKULUM NEW'!$D$5:$F$133,3,0)</f>
        <v>3</v>
      </c>
      <c r="G35" s="3" t="s">
        <v>89</v>
      </c>
      <c r="H35" s="3" t="str">
        <f>VLOOKUP(C35,'[1]STR KURIKULUM NEW'!$D$5:$H$131,5,0)</f>
        <v>W</v>
      </c>
      <c r="I35" s="3" t="s">
        <v>289</v>
      </c>
      <c r="J35" s="107" t="s">
        <v>16</v>
      </c>
    </row>
    <row r="36" spans="1:10" ht="32.450000000000003" customHeight="1">
      <c r="A36" s="100">
        <v>2</v>
      </c>
      <c r="B36" s="29" t="s">
        <v>4</v>
      </c>
      <c r="C36" s="29" t="s">
        <v>286</v>
      </c>
      <c r="D36" s="29" t="s">
        <v>300</v>
      </c>
      <c r="E36" s="3">
        <v>2</v>
      </c>
      <c r="F36" s="3">
        <v>2</v>
      </c>
      <c r="G36" s="3" t="s">
        <v>89</v>
      </c>
      <c r="H36" s="3" t="s">
        <v>2</v>
      </c>
      <c r="I36" s="3" t="s">
        <v>289</v>
      </c>
      <c r="J36" s="110" t="s">
        <v>330</v>
      </c>
    </row>
    <row r="37" spans="1:10" ht="31.5">
      <c r="A37" s="100">
        <v>3</v>
      </c>
      <c r="B37" s="27" t="s">
        <v>413</v>
      </c>
      <c r="C37" s="19" t="s">
        <v>113</v>
      </c>
      <c r="D37" s="19" t="s">
        <v>114</v>
      </c>
      <c r="E37" s="3">
        <v>3</v>
      </c>
      <c r="F37" s="3">
        <v>6</v>
      </c>
      <c r="G37" s="3" t="s">
        <v>340</v>
      </c>
      <c r="H37" s="3" t="str">
        <f>VLOOKUP(C37,'[1]STR KURIKULUM NEW'!$D$5:$H$131,5,0)</f>
        <v>W</v>
      </c>
      <c r="I37" s="3" t="s">
        <v>289</v>
      </c>
      <c r="J37" s="83" t="s">
        <v>90</v>
      </c>
    </row>
    <row r="38" spans="1:10">
      <c r="A38" s="100">
        <v>4</v>
      </c>
      <c r="B38" s="27" t="s">
        <v>411</v>
      </c>
      <c r="C38" s="9" t="s">
        <v>130</v>
      </c>
      <c r="D38" s="9" t="s">
        <v>131</v>
      </c>
      <c r="E38" s="3">
        <f>VLOOKUP(C38,'[1]STR KURIKULUM NEW'!$D$5:$F$133,2,0)</f>
        <v>3</v>
      </c>
      <c r="F38" s="3">
        <f>VLOOKUP(C38,'[1]STR KURIKULUM NEW'!$D$5:$F$133,3,0)</f>
        <v>6</v>
      </c>
      <c r="G38" s="3" t="s">
        <v>7</v>
      </c>
      <c r="H38" s="3" t="str">
        <f>VLOOKUP(C38,'[1]STR KURIKULUM NEW'!$D$5:$H$131,5,0)</f>
        <v>W</v>
      </c>
      <c r="I38" s="3" t="s">
        <v>289</v>
      </c>
      <c r="J38" s="107" t="s">
        <v>11</v>
      </c>
    </row>
    <row r="39" spans="1:10" ht="31.5">
      <c r="A39" s="100">
        <v>5</v>
      </c>
      <c r="B39" s="27" t="s">
        <v>21</v>
      </c>
      <c r="C39" s="29" t="s">
        <v>149</v>
      </c>
      <c r="D39" s="29" t="s">
        <v>301</v>
      </c>
      <c r="E39" s="3">
        <v>3</v>
      </c>
      <c r="F39" s="3">
        <v>3</v>
      </c>
      <c r="G39" s="3" t="s">
        <v>89</v>
      </c>
      <c r="H39" s="3" t="str">
        <f>VLOOKUP(C39,'[1]STR KURIKULUM NEW'!$D$5:$H$131,5,0)</f>
        <v>W</v>
      </c>
      <c r="I39" s="3" t="s">
        <v>289</v>
      </c>
      <c r="J39" s="110" t="s">
        <v>331</v>
      </c>
    </row>
    <row r="40" spans="1:10" ht="31.5">
      <c r="A40" s="100">
        <v>6</v>
      </c>
      <c r="B40" s="74" t="s">
        <v>75</v>
      </c>
      <c r="C40" s="75" t="s">
        <v>277</v>
      </c>
      <c r="D40" s="75" t="s">
        <v>302</v>
      </c>
      <c r="E40" s="84">
        <v>3</v>
      </c>
      <c r="F40" s="11">
        <v>3</v>
      </c>
      <c r="G40" s="11" t="s">
        <v>89</v>
      </c>
      <c r="H40" s="11" t="s">
        <v>2</v>
      </c>
      <c r="I40" s="11" t="s">
        <v>290</v>
      </c>
      <c r="J40" s="83" t="s">
        <v>90</v>
      </c>
    </row>
    <row r="41" spans="1:10" ht="47.25">
      <c r="A41" s="111">
        <v>7</v>
      </c>
      <c r="B41" s="74" t="s">
        <v>79</v>
      </c>
      <c r="C41" s="75" t="s">
        <v>81</v>
      </c>
      <c r="D41" s="75" t="s">
        <v>303</v>
      </c>
      <c r="E41" s="11">
        <f>VLOOKUP(C41,'[1]STR KURIKULUM NEW'!$D$5:$F$133,2,0)</f>
        <v>4</v>
      </c>
      <c r="F41" s="11">
        <f>VLOOKUP(C41,'[1]STR KURIKULUM NEW'!$D$5:$F$133,3,0)</f>
        <v>4</v>
      </c>
      <c r="G41" s="11" t="s">
        <v>89</v>
      </c>
      <c r="H41" s="11" t="str">
        <f>VLOOKUP(C41,'[1]STR KURIKULUM NEW'!$D$5:$H$131,5,0)</f>
        <v>W</v>
      </c>
      <c r="I41" s="11" t="s">
        <v>289</v>
      </c>
      <c r="J41" s="112" t="s">
        <v>330</v>
      </c>
    </row>
    <row r="42" spans="1:10" ht="16.5" thickBot="1">
      <c r="A42" s="486" t="s">
        <v>265</v>
      </c>
      <c r="B42" s="487"/>
      <c r="C42" s="487"/>
      <c r="D42" s="488"/>
      <c r="E42" s="102">
        <f>SUM(E35:E41)</f>
        <v>21</v>
      </c>
      <c r="F42" s="103"/>
      <c r="G42" s="103"/>
      <c r="H42" s="103"/>
      <c r="I42" s="104"/>
      <c r="J42" s="109"/>
    </row>
    <row r="43" spans="1:10" ht="16.5" thickBot="1">
      <c r="A43" s="88"/>
      <c r="B43" s="88"/>
      <c r="C43" s="88"/>
      <c r="D43" s="88"/>
      <c r="E43" s="89"/>
      <c r="F43" s="7"/>
      <c r="G43" s="7"/>
      <c r="H43" s="7"/>
      <c r="I43" s="8"/>
      <c r="J43" s="8"/>
    </row>
    <row r="44" spans="1:10">
      <c r="A44" s="492" t="s">
        <v>282</v>
      </c>
      <c r="B44" s="493"/>
      <c r="C44" s="493"/>
      <c r="D44" s="493"/>
      <c r="E44" s="493"/>
      <c r="F44" s="493"/>
      <c r="G44" s="493"/>
      <c r="H44" s="493"/>
      <c r="I44" s="493"/>
      <c r="J44" s="494"/>
    </row>
    <row r="45" spans="1:10" ht="63">
      <c r="A45" s="98" t="s">
        <v>0</v>
      </c>
      <c r="B45" s="24" t="s">
        <v>262</v>
      </c>
      <c r="C45" s="73" t="s">
        <v>263</v>
      </c>
      <c r="D45" s="73" t="s">
        <v>84</v>
      </c>
      <c r="E45" s="24" t="s">
        <v>264</v>
      </c>
      <c r="F45" s="71" t="s">
        <v>1</v>
      </c>
      <c r="G45" s="73" t="s">
        <v>85</v>
      </c>
      <c r="H45" s="73" t="s">
        <v>260</v>
      </c>
      <c r="I45" s="73" t="s">
        <v>261</v>
      </c>
      <c r="J45" s="99" t="s">
        <v>327</v>
      </c>
    </row>
    <row r="46" spans="1:10" ht="31.5">
      <c r="A46" s="113">
        <v>1</v>
      </c>
      <c r="B46" s="27" t="s">
        <v>418</v>
      </c>
      <c r="C46" s="28" t="s">
        <v>111</v>
      </c>
      <c r="D46" s="28" t="s">
        <v>112</v>
      </c>
      <c r="E46" s="13">
        <v>2</v>
      </c>
      <c r="F46" s="13">
        <v>2</v>
      </c>
      <c r="G46" s="13"/>
      <c r="H46" s="13" t="str">
        <f>VLOOKUP(C46,'[1]STR KURIKULUM NEW'!$D$5:$H$131,5,0)</f>
        <v>W</v>
      </c>
      <c r="I46" s="13" t="s">
        <v>289</v>
      </c>
      <c r="J46" s="106" t="s">
        <v>19</v>
      </c>
    </row>
    <row r="47" spans="1:10" ht="31.5">
      <c r="A47" s="113">
        <v>2</v>
      </c>
      <c r="B47" s="27" t="s">
        <v>22</v>
      </c>
      <c r="C47" s="29" t="s">
        <v>152</v>
      </c>
      <c r="D47" s="29" t="s">
        <v>304</v>
      </c>
      <c r="E47" s="3">
        <v>3</v>
      </c>
      <c r="F47" s="3">
        <v>3</v>
      </c>
      <c r="G47" s="3" t="s">
        <v>89</v>
      </c>
      <c r="H47" s="13" t="str">
        <f>VLOOKUP(C47,'[1]STR KURIKULUM NEW'!$D$5:$H$131,5,0)</f>
        <v>W</v>
      </c>
      <c r="I47" s="13" t="s">
        <v>289</v>
      </c>
      <c r="J47" s="106" t="s">
        <v>22</v>
      </c>
    </row>
    <row r="48" spans="1:10">
      <c r="A48" s="113">
        <v>3</v>
      </c>
      <c r="B48" s="27" t="s">
        <v>23</v>
      </c>
      <c r="C48" s="29" t="s">
        <v>150</v>
      </c>
      <c r="D48" s="29" t="s">
        <v>151</v>
      </c>
      <c r="E48" s="3">
        <v>2</v>
      </c>
      <c r="F48" s="3">
        <v>2</v>
      </c>
      <c r="G48" s="3" t="s">
        <v>89</v>
      </c>
      <c r="H48" s="13" t="str">
        <f>VLOOKUP(C48,'[1]STR KURIKULUM NEW'!$D$5:$H$131,5,0)</f>
        <v>W</v>
      </c>
      <c r="I48" s="13" t="s">
        <v>289</v>
      </c>
      <c r="J48" s="106" t="s">
        <v>23</v>
      </c>
    </row>
    <row r="49" spans="1:10">
      <c r="A49" s="113">
        <v>4</v>
      </c>
      <c r="B49" s="27" t="s">
        <v>24</v>
      </c>
      <c r="C49" s="29" t="s">
        <v>156</v>
      </c>
      <c r="D49" s="29" t="s">
        <v>157</v>
      </c>
      <c r="E49" s="3">
        <v>3</v>
      </c>
      <c r="F49" s="3">
        <v>3</v>
      </c>
      <c r="G49" s="3" t="s">
        <v>89</v>
      </c>
      <c r="H49" s="13" t="str">
        <f>VLOOKUP(C49,'[1]STR KURIKULUM NEW'!$D$5:$H$131,5,0)</f>
        <v>W</v>
      </c>
      <c r="I49" s="13" t="s">
        <v>289</v>
      </c>
      <c r="J49" s="106" t="s">
        <v>21</v>
      </c>
    </row>
    <row r="50" spans="1:10" ht="31.5">
      <c r="A50" s="113">
        <v>5</v>
      </c>
      <c r="B50" s="27" t="s">
        <v>25</v>
      </c>
      <c r="C50" s="19" t="s">
        <v>115</v>
      </c>
      <c r="D50" s="19" t="s">
        <v>305</v>
      </c>
      <c r="E50" s="3">
        <v>3</v>
      </c>
      <c r="F50" s="3">
        <v>6</v>
      </c>
      <c r="G50" s="3" t="s">
        <v>7</v>
      </c>
      <c r="H50" s="13" t="str">
        <f>VLOOKUP(C50,'[1]STR KURIKULUM NEW'!$D$5:$H$131,5,0)</f>
        <v>W</v>
      </c>
      <c r="I50" s="13" t="s">
        <v>289</v>
      </c>
      <c r="J50" s="106" t="s">
        <v>18</v>
      </c>
    </row>
    <row r="51" spans="1:10">
      <c r="A51" s="113">
        <v>6</v>
      </c>
      <c r="B51" s="27" t="s">
        <v>26</v>
      </c>
      <c r="C51" s="19" t="s">
        <v>143</v>
      </c>
      <c r="D51" s="19" t="s">
        <v>144</v>
      </c>
      <c r="E51" s="3">
        <v>2</v>
      </c>
      <c r="F51" s="3">
        <v>2</v>
      </c>
      <c r="G51" s="3" t="s">
        <v>89</v>
      </c>
      <c r="H51" s="3" t="str">
        <f>VLOOKUP(C51,'[1]STR KURIKULUM NEW'!$D$5:$H$131,5,0)</f>
        <v>W</v>
      </c>
      <c r="I51" s="3" t="s">
        <v>289</v>
      </c>
      <c r="J51" s="107" t="s">
        <v>8</v>
      </c>
    </row>
    <row r="52" spans="1:10" ht="20.25" customHeight="1">
      <c r="A52" s="113">
        <v>7</v>
      </c>
      <c r="B52" s="27" t="s">
        <v>27</v>
      </c>
      <c r="C52" s="29" t="s">
        <v>119</v>
      </c>
      <c r="D52" s="29" t="s">
        <v>120</v>
      </c>
      <c r="E52" s="3">
        <v>2</v>
      </c>
      <c r="F52" s="3">
        <v>2</v>
      </c>
      <c r="G52" s="3" t="s">
        <v>89</v>
      </c>
      <c r="H52" s="13" t="str">
        <f>VLOOKUP(C52,'[1]STR KURIKULUM NEW'!$D$5:$H$131,5,0)</f>
        <v>W</v>
      </c>
      <c r="I52" s="13" t="s">
        <v>289</v>
      </c>
      <c r="J52" s="106" t="s">
        <v>13</v>
      </c>
    </row>
    <row r="53" spans="1:10" ht="31.5">
      <c r="A53" s="113">
        <v>8</v>
      </c>
      <c r="B53" s="27" t="s">
        <v>28</v>
      </c>
      <c r="C53" s="12" t="s">
        <v>135</v>
      </c>
      <c r="D53" s="12" t="s">
        <v>306</v>
      </c>
      <c r="E53" s="3">
        <v>2</v>
      </c>
      <c r="F53" s="3">
        <v>2</v>
      </c>
      <c r="G53" s="3" t="s">
        <v>89</v>
      </c>
      <c r="H53" s="13" t="str">
        <f>VLOOKUP(C53,'[1]STR KURIKULUM NEW'!$D$5:$H$131,5,0)</f>
        <v>W</v>
      </c>
      <c r="I53" s="13" t="s">
        <v>289</v>
      </c>
      <c r="J53" s="114" t="s">
        <v>332</v>
      </c>
    </row>
    <row r="54" spans="1:10">
      <c r="A54" s="113">
        <v>9</v>
      </c>
      <c r="B54" s="74" t="s">
        <v>74</v>
      </c>
      <c r="C54" s="38" t="s">
        <v>82</v>
      </c>
      <c r="D54" s="38" t="s">
        <v>307</v>
      </c>
      <c r="E54" s="21">
        <f>VLOOKUP(C54,'[1]STR KURIKULUM NEW'!$D$5:$F$133,2,0)</f>
        <v>2</v>
      </c>
      <c r="F54" s="21">
        <f>VLOOKUP(C54,'[1]STR KURIKULUM NEW'!$D$5:$F$133,3,0)</f>
        <v>2</v>
      </c>
      <c r="G54" s="21" t="s">
        <v>89</v>
      </c>
      <c r="H54" s="21" t="str">
        <f>VLOOKUP(C54,'[1]STR KURIKULUM NEW'!$D$5:$H$131,5,0)</f>
        <v>W</v>
      </c>
      <c r="I54" s="21" t="s">
        <v>290</v>
      </c>
      <c r="J54" s="101" t="s">
        <v>67</v>
      </c>
    </row>
    <row r="55" spans="1:10" ht="16.5" thickBot="1">
      <c r="A55" s="486" t="s">
        <v>265</v>
      </c>
      <c r="B55" s="487"/>
      <c r="C55" s="487"/>
      <c r="D55" s="488"/>
      <c r="E55" s="102">
        <f>SUM(E46:E54)</f>
        <v>21</v>
      </c>
      <c r="F55" s="103"/>
      <c r="G55" s="103"/>
      <c r="H55" s="103"/>
      <c r="I55" s="104"/>
      <c r="J55" s="109"/>
    </row>
    <row r="56" spans="1:10" ht="16.5" thickBot="1">
      <c r="A56" s="88"/>
      <c r="B56" s="88"/>
      <c r="C56" s="88"/>
      <c r="D56" s="88"/>
      <c r="E56" s="89"/>
      <c r="F56" s="7"/>
      <c r="G56" s="7"/>
      <c r="H56" s="7"/>
      <c r="I56" s="8"/>
      <c r="J56" s="8"/>
    </row>
    <row r="57" spans="1:10">
      <c r="A57" s="492" t="s">
        <v>283</v>
      </c>
      <c r="B57" s="493"/>
      <c r="C57" s="493"/>
      <c r="D57" s="493"/>
      <c r="E57" s="493"/>
      <c r="F57" s="493"/>
      <c r="G57" s="493"/>
      <c r="H57" s="493"/>
      <c r="I57" s="493"/>
      <c r="J57" s="494"/>
    </row>
    <row r="58" spans="1:10" ht="63">
      <c r="A58" s="98" t="s">
        <v>0</v>
      </c>
      <c r="B58" s="24" t="s">
        <v>262</v>
      </c>
      <c r="C58" s="73" t="s">
        <v>263</v>
      </c>
      <c r="D58" s="73" t="s">
        <v>84</v>
      </c>
      <c r="E58" s="24" t="s">
        <v>264</v>
      </c>
      <c r="F58" s="71" t="s">
        <v>1</v>
      </c>
      <c r="G58" s="73" t="s">
        <v>85</v>
      </c>
      <c r="H58" s="73" t="s">
        <v>260</v>
      </c>
      <c r="I58" s="73" t="s">
        <v>261</v>
      </c>
      <c r="J58" s="99" t="s">
        <v>327</v>
      </c>
    </row>
    <row r="59" spans="1:10">
      <c r="A59" s="115">
        <v>1</v>
      </c>
      <c r="B59" s="75" t="s">
        <v>6</v>
      </c>
      <c r="C59" s="38" t="s">
        <v>106</v>
      </c>
      <c r="D59" s="38" t="s">
        <v>308</v>
      </c>
      <c r="E59" s="21">
        <f>VLOOKUP(C59,'[1]STR KURIKULUM NEW'!$D$5:$F$133,2,0)</f>
        <v>2</v>
      </c>
      <c r="F59" s="21">
        <f>VLOOKUP(C59,'[1]STR KURIKULUM NEW'!$D$5:$F$133,3,0)</f>
        <v>4</v>
      </c>
      <c r="G59" s="21" t="s">
        <v>7</v>
      </c>
      <c r="H59" s="21" t="str">
        <f>VLOOKUP(C59,'[1]STR KURIKULUM NEW'!$D$5:$H$131,5,0)</f>
        <v>W</v>
      </c>
      <c r="I59" s="21" t="s">
        <v>289</v>
      </c>
      <c r="J59" s="101" t="s">
        <v>79</v>
      </c>
    </row>
    <row r="60" spans="1:10" ht="31.5">
      <c r="A60" s="115">
        <v>2</v>
      </c>
      <c r="B60" s="74" t="s">
        <v>5</v>
      </c>
      <c r="C60" s="75" t="s">
        <v>104</v>
      </c>
      <c r="D60" s="75" t="s">
        <v>105</v>
      </c>
      <c r="E60" s="21">
        <f>VLOOKUP(C60,'[1]STR KURIKULUM NEW'!$D$5:$F$133,2,0)</f>
        <v>2</v>
      </c>
      <c r="F60" s="21">
        <f>VLOOKUP(C60,'[1]STR KURIKULUM NEW'!$D$5:$F$133,3,0)</f>
        <v>2</v>
      </c>
      <c r="G60" s="21" t="s">
        <v>89</v>
      </c>
      <c r="H60" s="21" t="str">
        <f>VLOOKUP(C60,'[1]STR KURIKULUM NEW'!$D$5:$H$131,5,0)</f>
        <v>W</v>
      </c>
      <c r="I60" s="21" t="s">
        <v>289</v>
      </c>
      <c r="J60" s="116" t="s">
        <v>333</v>
      </c>
    </row>
    <row r="61" spans="1:10">
      <c r="A61" s="115">
        <v>3</v>
      </c>
      <c r="B61" s="27" t="s">
        <v>29</v>
      </c>
      <c r="C61" s="25" t="s">
        <v>110</v>
      </c>
      <c r="D61" s="25" t="s">
        <v>309</v>
      </c>
      <c r="E61" s="15">
        <v>2</v>
      </c>
      <c r="F61" s="15">
        <v>3</v>
      </c>
      <c r="G61" s="15" t="s">
        <v>89</v>
      </c>
      <c r="H61" s="15" t="str">
        <f>VLOOKUP(C61,'[1]STR KURIKULUM NEW'!$D$5:$H$131,5,0)</f>
        <v>W</v>
      </c>
      <c r="I61" s="15" t="s">
        <v>289</v>
      </c>
      <c r="J61" s="117" t="s">
        <v>28</v>
      </c>
    </row>
    <row r="62" spans="1:10">
      <c r="A62" s="115">
        <v>4</v>
      </c>
      <c r="B62" s="27" t="s">
        <v>30</v>
      </c>
      <c r="C62" s="16" t="s">
        <v>153</v>
      </c>
      <c r="D62" s="16" t="s">
        <v>154</v>
      </c>
      <c r="E62" s="13">
        <v>3</v>
      </c>
      <c r="F62" s="13">
        <v>3</v>
      </c>
      <c r="G62" s="13" t="s">
        <v>89</v>
      </c>
      <c r="H62" s="13" t="str">
        <f>VLOOKUP(C62,'[1]STR KURIKULUM NEW'!$D$5:$H$131,5,0)</f>
        <v>W</v>
      </c>
      <c r="I62" s="13" t="s">
        <v>289</v>
      </c>
      <c r="J62" s="106" t="s">
        <v>23</v>
      </c>
    </row>
    <row r="63" spans="1:10" ht="31.5">
      <c r="A63" s="115">
        <v>5</v>
      </c>
      <c r="B63" s="27" t="s">
        <v>31</v>
      </c>
      <c r="C63" s="25" t="s">
        <v>155</v>
      </c>
      <c r="D63" s="25" t="s">
        <v>310</v>
      </c>
      <c r="E63" s="13">
        <v>3</v>
      </c>
      <c r="F63" s="13">
        <v>6</v>
      </c>
      <c r="G63" s="13" t="s">
        <v>340</v>
      </c>
      <c r="H63" s="13" t="str">
        <f>VLOOKUP(C63,'[1]STR KURIKULUM NEW'!$D$5:$H$131,5,0)</f>
        <v>W</v>
      </c>
      <c r="I63" s="13" t="s">
        <v>289</v>
      </c>
      <c r="J63" s="106" t="s">
        <v>9</v>
      </c>
    </row>
    <row r="64" spans="1:10" ht="31.5">
      <c r="A64" s="115">
        <v>6</v>
      </c>
      <c r="B64" s="27" t="s">
        <v>32</v>
      </c>
      <c r="C64" s="19" t="s">
        <v>121</v>
      </c>
      <c r="D64" s="25" t="s">
        <v>311</v>
      </c>
      <c r="E64" s="13">
        <v>2</v>
      </c>
      <c r="F64" s="13">
        <v>4</v>
      </c>
      <c r="G64" s="13" t="s">
        <v>7</v>
      </c>
      <c r="H64" s="13" t="str">
        <f>VLOOKUP(C64,'[1]STR KURIKULUM NEW'!$D$5:$H$131,5,0)</f>
        <v>W</v>
      </c>
      <c r="I64" s="13" t="s">
        <v>289</v>
      </c>
      <c r="J64" s="114" t="s">
        <v>334</v>
      </c>
    </row>
    <row r="65" spans="1:10" ht="31.5">
      <c r="A65" s="115">
        <v>7</v>
      </c>
      <c r="B65" s="27" t="s">
        <v>33</v>
      </c>
      <c r="C65" s="57" t="s">
        <v>160</v>
      </c>
      <c r="D65" s="57" t="s">
        <v>161</v>
      </c>
      <c r="E65" s="58">
        <v>2</v>
      </c>
      <c r="F65" s="58">
        <v>2</v>
      </c>
      <c r="G65" s="58" t="s">
        <v>89</v>
      </c>
      <c r="H65" s="35" t="str">
        <f>VLOOKUP(C65,'[1]STR KURIKULUM NEW'!$D$5:$H$131,5,0)</f>
        <v>W</v>
      </c>
      <c r="I65" s="35" t="s">
        <v>289</v>
      </c>
      <c r="J65" s="118" t="s">
        <v>335</v>
      </c>
    </row>
    <row r="66" spans="1:10" ht="31.5">
      <c r="A66" s="115">
        <v>8</v>
      </c>
      <c r="B66" s="27" t="s">
        <v>34</v>
      </c>
      <c r="C66" s="19" t="s">
        <v>158</v>
      </c>
      <c r="D66" s="25" t="s">
        <v>159</v>
      </c>
      <c r="E66" s="13">
        <v>2</v>
      </c>
      <c r="F66" s="13">
        <v>2</v>
      </c>
      <c r="G66" s="13" t="s">
        <v>89</v>
      </c>
      <c r="H66" s="13" t="str">
        <f>VLOOKUP(C66,'[1]STR KURIKULUM NEW'!$D$5:$H$131,5,0)</f>
        <v>W</v>
      </c>
      <c r="I66" s="13" t="s">
        <v>289</v>
      </c>
      <c r="J66" s="114" t="s">
        <v>336</v>
      </c>
    </row>
    <row r="67" spans="1:10" ht="31.5">
      <c r="A67" s="115">
        <v>9</v>
      </c>
      <c r="B67" s="19"/>
      <c r="C67" s="14" t="s">
        <v>267</v>
      </c>
      <c r="D67" s="18" t="s">
        <v>343</v>
      </c>
      <c r="E67" s="87">
        <v>3</v>
      </c>
      <c r="F67" s="13"/>
      <c r="G67" s="13" t="s">
        <v>89</v>
      </c>
      <c r="H67" s="13" t="s">
        <v>86</v>
      </c>
      <c r="I67" s="13" t="s">
        <v>268</v>
      </c>
      <c r="J67" s="106"/>
    </row>
    <row r="68" spans="1:10">
      <c r="A68" s="115"/>
      <c r="B68" s="19"/>
      <c r="C68" s="8"/>
      <c r="D68" s="8"/>
      <c r="E68" s="8"/>
      <c r="F68" s="8"/>
      <c r="G68" s="8"/>
      <c r="H68" s="8"/>
      <c r="I68" s="8"/>
      <c r="J68" s="119"/>
    </row>
    <row r="69" spans="1:10">
      <c r="A69" s="115"/>
      <c r="B69" s="19"/>
      <c r="C69" s="56" t="s">
        <v>272</v>
      </c>
      <c r="D69" s="62"/>
      <c r="E69" s="30"/>
      <c r="F69" s="13"/>
      <c r="G69" s="13"/>
      <c r="H69" s="13"/>
      <c r="I69" s="13"/>
      <c r="J69" s="106"/>
    </row>
    <row r="70" spans="1:10">
      <c r="A70" s="115"/>
      <c r="B70" s="27" t="s">
        <v>35</v>
      </c>
      <c r="C70" s="25" t="s">
        <v>164</v>
      </c>
      <c r="D70" s="25" t="s">
        <v>165</v>
      </c>
      <c r="E70" s="13">
        <v>3</v>
      </c>
      <c r="F70" s="13">
        <v>3</v>
      </c>
      <c r="G70" s="13" t="s">
        <v>89</v>
      </c>
      <c r="H70" s="13" t="s">
        <v>7</v>
      </c>
      <c r="I70" s="13" t="s">
        <v>268</v>
      </c>
      <c r="J70" s="106" t="s">
        <v>13</v>
      </c>
    </row>
    <row r="71" spans="1:10">
      <c r="A71" s="115"/>
      <c r="B71" s="19"/>
      <c r="C71" s="14"/>
      <c r="D71" s="18"/>
      <c r="E71" s="30"/>
      <c r="F71" s="13"/>
      <c r="G71" s="13"/>
      <c r="H71" s="13"/>
      <c r="I71" s="13"/>
      <c r="J71" s="106"/>
    </row>
    <row r="72" spans="1:10">
      <c r="A72" s="115"/>
      <c r="B72" s="19"/>
      <c r="C72" s="85" t="s">
        <v>176</v>
      </c>
      <c r="D72" s="62"/>
      <c r="E72" s="30"/>
      <c r="F72" s="13"/>
      <c r="G72" s="13"/>
      <c r="H72" s="13"/>
      <c r="I72" s="13"/>
      <c r="J72" s="106"/>
    </row>
    <row r="73" spans="1:10">
      <c r="A73" s="115"/>
      <c r="B73" s="27" t="s">
        <v>36</v>
      </c>
      <c r="C73" s="25" t="s">
        <v>184</v>
      </c>
      <c r="D73" s="25" t="s">
        <v>312</v>
      </c>
      <c r="E73" s="13">
        <f>VLOOKUP(C73,'[1]STR KURIKULUM NEW'!$D$5:$F$133,2,0)</f>
        <v>3</v>
      </c>
      <c r="F73" s="13">
        <f>VLOOKUP(C73,'[1]STR KURIKULUM NEW'!$D$5:$F$133,3,0)</f>
        <v>3</v>
      </c>
      <c r="G73" s="13" t="s">
        <v>89</v>
      </c>
      <c r="H73" s="13" t="str">
        <f>VLOOKUP(C73,'[1]STR KURIKULUM NEW'!$D$5:$H$131,5,0)</f>
        <v>P</v>
      </c>
      <c r="I73" s="13" t="s">
        <v>268</v>
      </c>
      <c r="J73" s="106" t="s">
        <v>23</v>
      </c>
    </row>
    <row r="74" spans="1:10">
      <c r="A74" s="115"/>
      <c r="B74" s="19"/>
      <c r="C74" s="14"/>
      <c r="D74" s="18"/>
      <c r="E74" s="30"/>
      <c r="F74" s="13"/>
      <c r="G74" s="13"/>
      <c r="H74" s="13"/>
      <c r="I74" s="13"/>
      <c r="J74" s="106"/>
    </row>
    <row r="75" spans="1:10">
      <c r="A75" s="115"/>
      <c r="B75" s="19"/>
      <c r="C75" s="85" t="s">
        <v>269</v>
      </c>
      <c r="D75" s="62"/>
      <c r="E75" s="30"/>
      <c r="F75" s="13"/>
      <c r="G75" s="13"/>
      <c r="H75" s="13"/>
      <c r="I75" s="13"/>
      <c r="J75" s="106"/>
    </row>
    <row r="76" spans="1:10">
      <c r="A76" s="115"/>
      <c r="B76" s="27" t="s">
        <v>37</v>
      </c>
      <c r="C76" s="25" t="s">
        <v>188</v>
      </c>
      <c r="D76" s="25" t="s">
        <v>202</v>
      </c>
      <c r="E76" s="13">
        <f>VLOOKUP(C76,'[1]STR KURIKULUM NEW'!$D$5:$F$133,2,0)</f>
        <v>3</v>
      </c>
      <c r="F76" s="13">
        <f>VLOOKUP(C76,'[1]STR KURIKULUM NEW'!$D$5:$F$133,3,0)</f>
        <v>3</v>
      </c>
      <c r="G76" s="13" t="s">
        <v>89</v>
      </c>
      <c r="H76" s="13" t="str">
        <f>VLOOKUP(C76,'[1]STR KURIKULUM NEW'!$D$5:$H$131,5,0)</f>
        <v>P</v>
      </c>
      <c r="I76" s="13" t="s">
        <v>268</v>
      </c>
      <c r="J76" s="106" t="s">
        <v>12</v>
      </c>
    </row>
    <row r="77" spans="1:10">
      <c r="A77" s="115"/>
      <c r="B77" s="19"/>
      <c r="C77" s="14"/>
      <c r="D77" s="18"/>
      <c r="E77" s="30"/>
      <c r="F77" s="13"/>
      <c r="G77" s="13"/>
      <c r="H77" s="13"/>
      <c r="I77" s="13"/>
      <c r="J77" s="106"/>
    </row>
    <row r="78" spans="1:10">
      <c r="A78" s="115"/>
      <c r="B78" s="19"/>
      <c r="C78" s="85" t="s">
        <v>270</v>
      </c>
      <c r="D78" s="62"/>
      <c r="E78" s="30"/>
      <c r="F78" s="13"/>
      <c r="G78" s="13"/>
      <c r="H78" s="13"/>
      <c r="I78" s="13"/>
      <c r="J78" s="106"/>
    </row>
    <row r="79" spans="1:10">
      <c r="A79" s="115"/>
      <c r="B79" s="19" t="s">
        <v>38</v>
      </c>
      <c r="C79" s="14" t="s">
        <v>201</v>
      </c>
      <c r="D79" s="18" t="s">
        <v>202</v>
      </c>
      <c r="E79" s="30">
        <v>3</v>
      </c>
      <c r="F79" s="13">
        <v>3</v>
      </c>
      <c r="G79" s="13" t="s">
        <v>89</v>
      </c>
      <c r="H79" s="13" t="s">
        <v>7</v>
      </c>
      <c r="I79" s="13" t="s">
        <v>268</v>
      </c>
      <c r="J79" s="106" t="s">
        <v>33</v>
      </c>
    </row>
    <row r="80" spans="1:10">
      <c r="A80" s="115"/>
      <c r="B80" s="19"/>
      <c r="C80" s="14"/>
      <c r="D80" s="18"/>
      <c r="E80" s="30"/>
      <c r="F80" s="13"/>
      <c r="G80" s="13"/>
      <c r="H80" s="13"/>
      <c r="I80" s="13"/>
      <c r="J80" s="106"/>
    </row>
    <row r="81" spans="1:10">
      <c r="A81" s="115"/>
      <c r="B81" s="19"/>
      <c r="C81" s="85" t="s">
        <v>284</v>
      </c>
      <c r="D81" s="62"/>
      <c r="E81" s="30"/>
      <c r="F81" s="13"/>
      <c r="G81" s="13"/>
      <c r="H81" s="13"/>
      <c r="I81" s="13"/>
      <c r="J81" s="106"/>
    </row>
    <row r="82" spans="1:10">
      <c r="A82" s="115"/>
      <c r="B82" s="27" t="s">
        <v>39</v>
      </c>
      <c r="C82" s="25" t="s">
        <v>222</v>
      </c>
      <c r="D82" s="25" t="s">
        <v>223</v>
      </c>
      <c r="E82" s="13">
        <v>3</v>
      </c>
      <c r="F82" s="13">
        <v>3</v>
      </c>
      <c r="G82" s="13" t="s">
        <v>89</v>
      </c>
      <c r="H82" s="13" t="s">
        <v>7</v>
      </c>
      <c r="I82" s="13" t="s">
        <v>268</v>
      </c>
      <c r="J82" s="106" t="s">
        <v>15</v>
      </c>
    </row>
    <row r="83" spans="1:10">
      <c r="A83" s="115"/>
      <c r="B83" s="19"/>
      <c r="C83" s="14"/>
      <c r="D83" s="18"/>
      <c r="E83" s="30"/>
      <c r="F83" s="13"/>
      <c r="G83" s="13"/>
      <c r="H83" s="13"/>
      <c r="I83" s="13"/>
      <c r="J83" s="106"/>
    </row>
    <row r="84" spans="1:10">
      <c r="A84" s="115"/>
      <c r="B84" s="19"/>
      <c r="C84" s="85" t="s">
        <v>234</v>
      </c>
      <c r="D84" s="62"/>
      <c r="E84" s="30"/>
      <c r="F84" s="13"/>
      <c r="G84" s="13"/>
      <c r="H84" s="13"/>
      <c r="I84" s="13"/>
      <c r="J84" s="106"/>
    </row>
    <row r="85" spans="1:10" ht="31.5">
      <c r="A85" s="115"/>
      <c r="B85" s="19" t="s">
        <v>40</v>
      </c>
      <c r="C85" s="9" t="s">
        <v>248</v>
      </c>
      <c r="D85" s="18" t="s">
        <v>313</v>
      </c>
      <c r="E85" s="30">
        <v>2</v>
      </c>
      <c r="F85" s="13">
        <v>2</v>
      </c>
      <c r="G85" s="13" t="s">
        <v>89</v>
      </c>
      <c r="H85" s="13" t="s">
        <v>7</v>
      </c>
      <c r="I85" s="13" t="s">
        <v>268</v>
      </c>
      <c r="J85" s="106" t="s">
        <v>36</v>
      </c>
    </row>
    <row r="86" spans="1:10" ht="15.6" customHeight="1" thickBot="1">
      <c r="A86" s="489" t="s">
        <v>265</v>
      </c>
      <c r="B86" s="490"/>
      <c r="C86" s="490"/>
      <c r="D86" s="491"/>
      <c r="E86" s="120">
        <f>SUM(E59:E67)</f>
        <v>21</v>
      </c>
      <c r="F86" s="103"/>
      <c r="G86" s="103"/>
      <c r="H86" s="103"/>
      <c r="I86" s="104"/>
      <c r="J86" s="109"/>
    </row>
    <row r="87" spans="1:10" ht="16.5" thickBot="1">
      <c r="A87" s="1"/>
      <c r="C87" s="1"/>
      <c r="D87" s="1"/>
    </row>
    <row r="88" spans="1:10" ht="23.1" customHeight="1">
      <c r="A88" s="495" t="s">
        <v>285</v>
      </c>
      <c r="B88" s="496"/>
      <c r="C88" s="496"/>
      <c r="D88" s="496"/>
      <c r="E88" s="496"/>
      <c r="F88" s="496"/>
      <c r="G88" s="496"/>
      <c r="H88" s="496"/>
      <c r="I88" s="496"/>
      <c r="J88" s="497"/>
    </row>
    <row r="89" spans="1:10" ht="63">
      <c r="A89" s="98" t="s">
        <v>0</v>
      </c>
      <c r="B89" s="24" t="s">
        <v>262</v>
      </c>
      <c r="C89" s="73" t="s">
        <v>263</v>
      </c>
      <c r="D89" s="73" t="s">
        <v>84</v>
      </c>
      <c r="E89" s="24" t="s">
        <v>264</v>
      </c>
      <c r="F89" s="71" t="s">
        <v>1</v>
      </c>
      <c r="G89" s="73" t="s">
        <v>85</v>
      </c>
      <c r="H89" s="73" t="s">
        <v>260</v>
      </c>
      <c r="I89" s="73" t="s">
        <v>261</v>
      </c>
      <c r="J89" s="99" t="s">
        <v>327</v>
      </c>
    </row>
    <row r="90" spans="1:10" ht="141.75">
      <c r="A90" s="100">
        <v>1</v>
      </c>
      <c r="B90" s="27" t="s">
        <v>41</v>
      </c>
      <c r="C90" s="9" t="s">
        <v>122</v>
      </c>
      <c r="D90" s="19" t="s">
        <v>314</v>
      </c>
      <c r="E90" s="3">
        <v>3</v>
      </c>
      <c r="F90" s="3">
        <v>3</v>
      </c>
      <c r="G90" s="3" t="s">
        <v>340</v>
      </c>
      <c r="H90" s="3" t="str">
        <f>VLOOKUP(C90,'[1]STR KURIKULUM NEW'!$D$5:$H$131,5,0)</f>
        <v>W</v>
      </c>
      <c r="I90" s="3" t="s">
        <v>289</v>
      </c>
      <c r="J90" s="114" t="s">
        <v>337</v>
      </c>
    </row>
    <row r="91" spans="1:10">
      <c r="A91" s="100">
        <v>2</v>
      </c>
      <c r="B91" s="27" t="s">
        <v>42</v>
      </c>
      <c r="C91" s="25" t="s">
        <v>136</v>
      </c>
      <c r="D91" s="25" t="s">
        <v>136</v>
      </c>
      <c r="E91" s="13">
        <v>2</v>
      </c>
      <c r="F91" s="13">
        <v>2</v>
      </c>
      <c r="G91" s="13" t="s">
        <v>340</v>
      </c>
      <c r="H91" s="13" t="str">
        <f>VLOOKUP(C91,'[1]STR KURIKULUM NEW'!$D$5:$H$131,5,0)</f>
        <v>W</v>
      </c>
      <c r="I91" s="13" t="s">
        <v>289</v>
      </c>
      <c r="J91" s="106" t="s">
        <v>30</v>
      </c>
    </row>
    <row r="92" spans="1:10" ht="31.5">
      <c r="A92" s="100">
        <v>3</v>
      </c>
      <c r="B92" s="74" t="s">
        <v>3</v>
      </c>
      <c r="C92" s="38" t="s">
        <v>266</v>
      </c>
      <c r="D92" s="38" t="s">
        <v>315</v>
      </c>
      <c r="E92" s="21">
        <f>VLOOKUP(C92,'[1]STR KURIKULUM NEW'!$D$5:$F$133,2,0)</f>
        <v>2</v>
      </c>
      <c r="F92" s="21">
        <f>VLOOKUP(C92,'[1]STR KURIKULUM NEW'!$D$5:$F$133,3,0)</f>
        <v>2</v>
      </c>
      <c r="G92" s="21" t="s">
        <v>89</v>
      </c>
      <c r="H92" s="21" t="str">
        <f>VLOOKUP(C92,'[1]STR KURIKULUM NEW'!$D$5:$H$131,5,0)</f>
        <v>W</v>
      </c>
      <c r="I92" s="21" t="s">
        <v>289</v>
      </c>
      <c r="J92" s="101" t="s">
        <v>4</v>
      </c>
    </row>
    <row r="93" spans="1:10">
      <c r="A93" s="100">
        <v>4</v>
      </c>
      <c r="B93" s="75" t="s">
        <v>76</v>
      </c>
      <c r="C93" s="38" t="s">
        <v>102</v>
      </c>
      <c r="D93" s="38" t="s">
        <v>316</v>
      </c>
      <c r="E93" s="21">
        <f>VLOOKUP(C93,'[1]STR KURIKULUM NEW'!$D$5:$F$133,2,0)</f>
        <v>3</v>
      </c>
      <c r="F93" s="21">
        <f>VLOOKUP(C93,'[1]STR KURIKULUM NEW'!$D$5:$F$133,3,0)</f>
        <v>3</v>
      </c>
      <c r="G93" s="21" t="s">
        <v>89</v>
      </c>
      <c r="H93" s="21" t="str">
        <f>VLOOKUP(C93,'[1]STR KURIKULUM NEW'!$D$5:$H$131,5,0)</f>
        <v>W</v>
      </c>
      <c r="I93" s="21" t="s">
        <v>290</v>
      </c>
      <c r="J93" s="101" t="s">
        <v>36</v>
      </c>
    </row>
    <row r="94" spans="1:10" ht="31.5">
      <c r="A94" s="100">
        <v>5</v>
      </c>
      <c r="B94" s="27"/>
      <c r="C94" s="14" t="s">
        <v>267</v>
      </c>
      <c r="D94" s="18" t="s">
        <v>344</v>
      </c>
      <c r="E94" s="31">
        <v>6</v>
      </c>
      <c r="F94" s="13"/>
      <c r="G94" s="3" t="s">
        <v>89</v>
      </c>
      <c r="H94" s="3" t="s">
        <v>86</v>
      </c>
      <c r="I94" s="3" t="s">
        <v>268</v>
      </c>
      <c r="J94" s="106"/>
    </row>
    <row r="95" spans="1:10" ht="31.5">
      <c r="A95" s="100">
        <v>6</v>
      </c>
      <c r="B95" s="27"/>
      <c r="C95" s="14" t="s">
        <v>271</v>
      </c>
      <c r="D95" s="18" t="s">
        <v>343</v>
      </c>
      <c r="E95" s="31">
        <v>6</v>
      </c>
      <c r="F95" s="13"/>
      <c r="G95" s="3" t="s">
        <v>89</v>
      </c>
      <c r="H95" s="3" t="s">
        <v>86</v>
      </c>
      <c r="I95" s="3" t="s">
        <v>268</v>
      </c>
      <c r="J95" s="106"/>
    </row>
    <row r="96" spans="1:10">
      <c r="A96" s="100"/>
      <c r="B96" s="27"/>
      <c r="C96" s="9"/>
      <c r="D96" s="63"/>
      <c r="E96" s="31"/>
      <c r="F96" s="13"/>
      <c r="G96" s="13"/>
      <c r="H96" s="13"/>
      <c r="I96" s="13"/>
      <c r="J96" s="106"/>
    </row>
    <row r="97" spans="1:10">
      <c r="A97" s="100"/>
      <c r="B97" s="27"/>
      <c r="C97" s="86" t="s">
        <v>272</v>
      </c>
      <c r="D97" s="121"/>
      <c r="E97" s="31"/>
      <c r="F97" s="13"/>
      <c r="G97" s="13"/>
      <c r="H97" s="13"/>
      <c r="I97" s="13"/>
      <c r="J97" s="106"/>
    </row>
    <row r="98" spans="1:10">
      <c r="A98" s="100">
        <v>1</v>
      </c>
      <c r="B98" s="76" t="s">
        <v>43</v>
      </c>
      <c r="C98" s="55" t="s">
        <v>166</v>
      </c>
      <c r="D98" s="65" t="s">
        <v>167</v>
      </c>
      <c r="E98" s="53">
        <v>3</v>
      </c>
      <c r="F98" s="54">
        <v>3</v>
      </c>
      <c r="G98" s="54" t="s">
        <v>89</v>
      </c>
      <c r="H98" s="54" t="s">
        <v>7</v>
      </c>
      <c r="I98" s="54" t="s">
        <v>268</v>
      </c>
      <c r="J98" s="122" t="s">
        <v>35</v>
      </c>
    </row>
    <row r="99" spans="1:10">
      <c r="A99" s="100">
        <v>2</v>
      </c>
      <c r="B99" s="76" t="s">
        <v>44</v>
      </c>
      <c r="C99" s="55" t="s">
        <v>168</v>
      </c>
      <c r="D99" s="65" t="s">
        <v>169</v>
      </c>
      <c r="E99" s="53">
        <v>3</v>
      </c>
      <c r="F99" s="54">
        <v>3</v>
      </c>
      <c r="G99" s="54" t="s">
        <v>89</v>
      </c>
      <c r="H99" s="54" t="s">
        <v>7</v>
      </c>
      <c r="I99" s="54" t="s">
        <v>268</v>
      </c>
      <c r="J99" s="122" t="s">
        <v>35</v>
      </c>
    </row>
    <row r="100" spans="1:10">
      <c r="A100" s="100">
        <v>3</v>
      </c>
      <c r="B100" s="76" t="s">
        <v>45</v>
      </c>
      <c r="C100" s="55" t="s">
        <v>170</v>
      </c>
      <c r="D100" s="65" t="s">
        <v>171</v>
      </c>
      <c r="E100" s="53">
        <v>3</v>
      </c>
      <c r="F100" s="54">
        <v>6</v>
      </c>
      <c r="G100" s="54" t="s">
        <v>7</v>
      </c>
      <c r="H100" s="54" t="s">
        <v>7</v>
      </c>
      <c r="I100" s="54" t="s">
        <v>268</v>
      </c>
      <c r="J100" s="122" t="s">
        <v>35</v>
      </c>
    </row>
    <row r="101" spans="1:10">
      <c r="A101" s="100">
        <v>4</v>
      </c>
      <c r="B101" s="76" t="s">
        <v>46</v>
      </c>
      <c r="C101" s="55" t="s">
        <v>172</v>
      </c>
      <c r="D101" s="65" t="s">
        <v>172</v>
      </c>
      <c r="E101" s="53">
        <v>3</v>
      </c>
      <c r="F101" s="54">
        <v>3</v>
      </c>
      <c r="G101" s="54" t="s">
        <v>89</v>
      </c>
      <c r="H101" s="54" t="s">
        <v>7</v>
      </c>
      <c r="I101" s="54" t="s">
        <v>268</v>
      </c>
      <c r="J101" s="122" t="s">
        <v>35</v>
      </c>
    </row>
    <row r="102" spans="1:10">
      <c r="A102" s="100">
        <v>5</v>
      </c>
      <c r="B102" s="76" t="s">
        <v>47</v>
      </c>
      <c r="C102" s="55" t="s">
        <v>173</v>
      </c>
      <c r="D102" s="65" t="s">
        <v>317</v>
      </c>
      <c r="E102" s="53">
        <v>2</v>
      </c>
      <c r="F102" s="54">
        <v>2</v>
      </c>
      <c r="G102" s="54" t="s">
        <v>89</v>
      </c>
      <c r="H102" s="54" t="s">
        <v>7</v>
      </c>
      <c r="I102" s="54" t="s">
        <v>268</v>
      </c>
      <c r="J102" s="122" t="s">
        <v>35</v>
      </c>
    </row>
    <row r="103" spans="1:10">
      <c r="A103" s="100">
        <v>6</v>
      </c>
      <c r="B103" s="76" t="s">
        <v>181</v>
      </c>
      <c r="C103" s="55" t="s">
        <v>174</v>
      </c>
      <c r="D103" s="65" t="s">
        <v>175</v>
      </c>
      <c r="E103" s="53">
        <v>2</v>
      </c>
      <c r="F103" s="54">
        <v>2</v>
      </c>
      <c r="G103" s="54" t="s">
        <v>89</v>
      </c>
      <c r="H103" s="54" t="s">
        <v>7</v>
      </c>
      <c r="I103" s="54" t="s">
        <v>268</v>
      </c>
      <c r="J103" s="122" t="s">
        <v>35</v>
      </c>
    </row>
    <row r="104" spans="1:10">
      <c r="A104" s="100"/>
      <c r="B104" s="27"/>
      <c r="C104" s="9"/>
      <c r="D104" s="63"/>
      <c r="E104" s="31"/>
      <c r="F104" s="13"/>
      <c r="G104" s="13"/>
      <c r="H104" s="13"/>
      <c r="I104" s="13"/>
      <c r="J104" s="106"/>
    </row>
    <row r="105" spans="1:10">
      <c r="A105" s="100"/>
      <c r="B105" s="27"/>
      <c r="C105" s="86" t="s">
        <v>176</v>
      </c>
      <c r="D105" s="121"/>
      <c r="E105" s="31"/>
      <c r="F105" s="13"/>
      <c r="G105" s="13"/>
      <c r="H105" s="13"/>
      <c r="I105" s="13"/>
      <c r="J105" s="106"/>
    </row>
    <row r="106" spans="1:10" ht="31.5">
      <c r="A106" s="100">
        <v>7</v>
      </c>
      <c r="B106" s="77" t="s">
        <v>183</v>
      </c>
      <c r="C106" s="52" t="s">
        <v>177</v>
      </c>
      <c r="D106" s="66" t="s">
        <v>318</v>
      </c>
      <c r="E106" s="50">
        <v>3</v>
      </c>
      <c r="F106" s="51">
        <v>3</v>
      </c>
      <c r="G106" s="51" t="s">
        <v>89</v>
      </c>
      <c r="H106" s="51" t="s">
        <v>7</v>
      </c>
      <c r="I106" s="51" t="s">
        <v>268</v>
      </c>
      <c r="J106" s="123" t="s">
        <v>36</v>
      </c>
    </row>
    <row r="107" spans="1:10">
      <c r="A107" s="100">
        <v>8</v>
      </c>
      <c r="B107" s="77" t="s">
        <v>185</v>
      </c>
      <c r="C107" s="52" t="s">
        <v>178</v>
      </c>
      <c r="D107" s="66" t="s">
        <v>319</v>
      </c>
      <c r="E107" s="50">
        <v>3</v>
      </c>
      <c r="F107" s="51">
        <v>3</v>
      </c>
      <c r="G107" s="51" t="s">
        <v>89</v>
      </c>
      <c r="H107" s="51" t="s">
        <v>7</v>
      </c>
      <c r="I107" s="51" t="s">
        <v>268</v>
      </c>
      <c r="J107" s="123" t="s">
        <v>36</v>
      </c>
    </row>
    <row r="108" spans="1:10" ht="31.5">
      <c r="A108" s="100">
        <v>9</v>
      </c>
      <c r="B108" s="77" t="s">
        <v>48</v>
      </c>
      <c r="C108" s="52" t="s">
        <v>273</v>
      </c>
      <c r="D108" s="66" t="s">
        <v>320</v>
      </c>
      <c r="E108" s="50">
        <v>2</v>
      </c>
      <c r="F108" s="51">
        <v>2</v>
      </c>
      <c r="G108" s="51" t="s">
        <v>89</v>
      </c>
      <c r="H108" s="51" t="s">
        <v>7</v>
      </c>
      <c r="I108" s="51" t="s">
        <v>268</v>
      </c>
      <c r="J108" s="123" t="s">
        <v>36</v>
      </c>
    </row>
    <row r="109" spans="1:10">
      <c r="A109" s="100">
        <v>10</v>
      </c>
      <c r="B109" s="77" t="s">
        <v>49</v>
      </c>
      <c r="C109" s="52" t="s">
        <v>179</v>
      </c>
      <c r="D109" s="66" t="s">
        <v>180</v>
      </c>
      <c r="E109" s="50">
        <v>2</v>
      </c>
      <c r="F109" s="51">
        <v>2</v>
      </c>
      <c r="G109" s="51" t="s">
        <v>89</v>
      </c>
      <c r="H109" s="51" t="s">
        <v>7</v>
      </c>
      <c r="I109" s="51" t="s">
        <v>268</v>
      </c>
      <c r="J109" s="123" t="s">
        <v>36</v>
      </c>
    </row>
    <row r="110" spans="1:10" ht="31.5">
      <c r="A110" s="100">
        <v>11</v>
      </c>
      <c r="B110" s="77" t="s">
        <v>50</v>
      </c>
      <c r="C110" s="52" t="s">
        <v>182</v>
      </c>
      <c r="D110" s="66" t="s">
        <v>321</v>
      </c>
      <c r="E110" s="50">
        <v>2</v>
      </c>
      <c r="F110" s="51">
        <v>2</v>
      </c>
      <c r="G110" s="51" t="s">
        <v>89</v>
      </c>
      <c r="H110" s="51" t="s">
        <v>7</v>
      </c>
      <c r="I110" s="51" t="s">
        <v>268</v>
      </c>
      <c r="J110" s="123" t="s">
        <v>36</v>
      </c>
    </row>
    <row r="111" spans="1:10" ht="31.5">
      <c r="A111" s="100">
        <v>12</v>
      </c>
      <c r="B111" s="77" t="s">
        <v>51</v>
      </c>
      <c r="C111" s="52" t="s">
        <v>186</v>
      </c>
      <c r="D111" s="66" t="s">
        <v>187</v>
      </c>
      <c r="E111" s="50">
        <v>3</v>
      </c>
      <c r="F111" s="51">
        <v>3</v>
      </c>
      <c r="G111" s="51" t="s">
        <v>89</v>
      </c>
      <c r="H111" s="51" t="s">
        <v>7</v>
      </c>
      <c r="I111" s="51" t="s">
        <v>268</v>
      </c>
      <c r="J111" s="123" t="s">
        <v>36</v>
      </c>
    </row>
    <row r="112" spans="1:10">
      <c r="A112" s="100"/>
      <c r="B112" s="27"/>
      <c r="C112" s="9"/>
      <c r="D112" s="63"/>
      <c r="E112" s="31"/>
      <c r="F112" s="13"/>
      <c r="G112" s="13"/>
      <c r="H112" s="13"/>
      <c r="I112" s="13"/>
      <c r="J112" s="106"/>
    </row>
    <row r="113" spans="1:10">
      <c r="A113" s="100"/>
      <c r="B113" s="27"/>
      <c r="C113" s="86" t="s">
        <v>269</v>
      </c>
      <c r="D113" s="64"/>
      <c r="E113" s="31"/>
      <c r="F113" s="13"/>
      <c r="G113" s="13"/>
      <c r="H113" s="13"/>
      <c r="I113" s="13"/>
      <c r="J113" s="106"/>
    </row>
    <row r="114" spans="1:10">
      <c r="A114" s="100">
        <v>13</v>
      </c>
      <c r="B114" s="78" t="s">
        <v>52</v>
      </c>
      <c r="C114" s="49" t="s">
        <v>189</v>
      </c>
      <c r="D114" s="67" t="s">
        <v>190</v>
      </c>
      <c r="E114" s="47">
        <v>3</v>
      </c>
      <c r="F114" s="48">
        <v>3</v>
      </c>
      <c r="G114" s="48" t="s">
        <v>89</v>
      </c>
      <c r="H114" s="48" t="s">
        <v>7</v>
      </c>
      <c r="I114" s="48" t="s">
        <v>268</v>
      </c>
      <c r="J114" s="124" t="s">
        <v>37</v>
      </c>
    </row>
    <row r="115" spans="1:10">
      <c r="A115" s="100">
        <v>14</v>
      </c>
      <c r="B115" s="78" t="s">
        <v>197</v>
      </c>
      <c r="C115" s="49" t="s">
        <v>191</v>
      </c>
      <c r="D115" s="67" t="s">
        <v>192</v>
      </c>
      <c r="E115" s="47">
        <v>3</v>
      </c>
      <c r="F115" s="48">
        <v>3</v>
      </c>
      <c r="G115" s="48" t="s">
        <v>89</v>
      </c>
      <c r="H115" s="48" t="s">
        <v>7</v>
      </c>
      <c r="I115" s="48" t="s">
        <v>268</v>
      </c>
      <c r="J115" s="124" t="s">
        <v>37</v>
      </c>
    </row>
    <row r="116" spans="1:10">
      <c r="A116" s="100">
        <v>15</v>
      </c>
      <c r="B116" s="78" t="s">
        <v>53</v>
      </c>
      <c r="C116" s="49" t="s">
        <v>193</v>
      </c>
      <c r="D116" s="67" t="s">
        <v>194</v>
      </c>
      <c r="E116" s="47">
        <v>3</v>
      </c>
      <c r="F116" s="48">
        <v>3</v>
      </c>
      <c r="G116" s="48" t="s">
        <v>89</v>
      </c>
      <c r="H116" s="48" t="s">
        <v>7</v>
      </c>
      <c r="I116" s="48" t="s">
        <v>268</v>
      </c>
      <c r="J116" s="124" t="s">
        <v>37</v>
      </c>
    </row>
    <row r="117" spans="1:10">
      <c r="A117" s="100">
        <v>16</v>
      </c>
      <c r="B117" s="78" t="s">
        <v>54</v>
      </c>
      <c r="C117" s="49" t="s">
        <v>195</v>
      </c>
      <c r="D117" s="67" t="s">
        <v>196</v>
      </c>
      <c r="E117" s="47">
        <v>2</v>
      </c>
      <c r="F117" s="48">
        <v>2</v>
      </c>
      <c r="G117" s="48" t="s">
        <v>89</v>
      </c>
      <c r="H117" s="48" t="s">
        <v>7</v>
      </c>
      <c r="I117" s="48" t="s">
        <v>268</v>
      </c>
      <c r="J117" s="124" t="s">
        <v>37</v>
      </c>
    </row>
    <row r="118" spans="1:10" ht="31.5">
      <c r="A118" s="100">
        <v>17</v>
      </c>
      <c r="B118" s="78" t="s">
        <v>55</v>
      </c>
      <c r="C118" s="49" t="s">
        <v>198</v>
      </c>
      <c r="D118" s="67" t="s">
        <v>199</v>
      </c>
      <c r="E118" s="47">
        <v>2</v>
      </c>
      <c r="F118" s="48">
        <v>3</v>
      </c>
      <c r="G118" s="48" t="s">
        <v>89</v>
      </c>
      <c r="H118" s="48" t="s">
        <v>7</v>
      </c>
      <c r="I118" s="48" t="s">
        <v>268</v>
      </c>
      <c r="J118" s="124" t="s">
        <v>37</v>
      </c>
    </row>
    <row r="119" spans="1:10">
      <c r="A119" s="100"/>
      <c r="B119" s="27"/>
      <c r="C119" s="9"/>
      <c r="D119" s="63"/>
      <c r="E119" s="31"/>
      <c r="F119" s="13"/>
      <c r="G119" s="13"/>
      <c r="H119" s="13"/>
      <c r="I119" s="13"/>
      <c r="J119" s="106"/>
    </row>
    <row r="120" spans="1:10">
      <c r="A120" s="100"/>
      <c r="B120" s="27"/>
      <c r="C120" s="86" t="s">
        <v>270</v>
      </c>
      <c r="D120" s="64"/>
      <c r="E120" s="31"/>
      <c r="F120" s="13"/>
      <c r="G120" s="13"/>
      <c r="H120" s="13"/>
      <c r="I120" s="13"/>
      <c r="J120" s="106"/>
    </row>
    <row r="121" spans="1:10" ht="31.5">
      <c r="A121" s="100">
        <v>18</v>
      </c>
      <c r="B121" s="79" t="s">
        <v>56</v>
      </c>
      <c r="C121" s="45" t="s">
        <v>200</v>
      </c>
      <c r="D121" s="68" t="s">
        <v>329</v>
      </c>
      <c r="E121" s="46">
        <v>3</v>
      </c>
      <c r="F121" s="20">
        <v>3</v>
      </c>
      <c r="G121" s="20" t="s">
        <v>89</v>
      </c>
      <c r="H121" s="20" t="s">
        <v>7</v>
      </c>
      <c r="I121" s="20" t="s">
        <v>268</v>
      </c>
      <c r="J121" s="124" t="s">
        <v>38</v>
      </c>
    </row>
    <row r="122" spans="1:10" ht="31.5">
      <c r="A122" s="100">
        <v>19</v>
      </c>
      <c r="B122" s="79" t="s">
        <v>57</v>
      </c>
      <c r="C122" s="45" t="s">
        <v>203</v>
      </c>
      <c r="D122" s="68" t="s">
        <v>204</v>
      </c>
      <c r="E122" s="46">
        <v>2</v>
      </c>
      <c r="F122" s="20">
        <v>2</v>
      </c>
      <c r="G122" s="20" t="s">
        <v>89</v>
      </c>
      <c r="H122" s="20" t="s">
        <v>7</v>
      </c>
      <c r="I122" s="20" t="s">
        <v>268</v>
      </c>
      <c r="J122" s="125" t="s">
        <v>38</v>
      </c>
    </row>
    <row r="123" spans="1:10">
      <c r="A123" s="100">
        <v>20</v>
      </c>
      <c r="B123" s="79" t="s">
        <v>209</v>
      </c>
      <c r="C123" s="45" t="s">
        <v>205</v>
      </c>
      <c r="D123" s="68" t="s">
        <v>206</v>
      </c>
      <c r="E123" s="46">
        <v>3</v>
      </c>
      <c r="F123" s="20">
        <v>3</v>
      </c>
      <c r="G123" s="20" t="s">
        <v>89</v>
      </c>
      <c r="H123" s="20" t="s">
        <v>7</v>
      </c>
      <c r="I123" s="20" t="s">
        <v>268</v>
      </c>
      <c r="J123" s="125" t="s">
        <v>38</v>
      </c>
    </row>
    <row r="124" spans="1:10">
      <c r="A124" s="100">
        <v>21</v>
      </c>
      <c r="B124" s="79" t="s">
        <v>212</v>
      </c>
      <c r="C124" s="45" t="s">
        <v>207</v>
      </c>
      <c r="D124" s="68" t="s">
        <v>208</v>
      </c>
      <c r="E124" s="46">
        <v>2</v>
      </c>
      <c r="F124" s="20">
        <v>2</v>
      </c>
      <c r="G124" s="20" t="s">
        <v>89</v>
      </c>
      <c r="H124" s="20" t="s">
        <v>7</v>
      </c>
      <c r="I124" s="20" t="s">
        <v>268</v>
      </c>
      <c r="J124" s="125" t="s">
        <v>38</v>
      </c>
    </row>
    <row r="125" spans="1:10">
      <c r="A125" s="100">
        <v>22</v>
      </c>
      <c r="B125" s="79" t="s">
        <v>215</v>
      </c>
      <c r="C125" s="45" t="s">
        <v>210</v>
      </c>
      <c r="D125" s="68" t="s">
        <v>211</v>
      </c>
      <c r="E125" s="46">
        <v>2</v>
      </c>
      <c r="F125" s="20">
        <v>2</v>
      </c>
      <c r="G125" s="20" t="s">
        <v>89</v>
      </c>
      <c r="H125" s="20" t="s">
        <v>7</v>
      </c>
      <c r="I125" s="20" t="s">
        <v>268</v>
      </c>
      <c r="J125" s="125" t="s">
        <v>38</v>
      </c>
    </row>
    <row r="126" spans="1:10">
      <c r="A126" s="100">
        <v>23</v>
      </c>
      <c r="B126" s="79" t="s">
        <v>218</v>
      </c>
      <c r="C126" s="45" t="s">
        <v>213</v>
      </c>
      <c r="D126" s="68" t="s">
        <v>214</v>
      </c>
      <c r="E126" s="46">
        <v>2</v>
      </c>
      <c r="F126" s="20">
        <v>2</v>
      </c>
      <c r="G126" s="20" t="s">
        <v>89</v>
      </c>
      <c r="H126" s="20" t="s">
        <v>7</v>
      </c>
      <c r="I126" s="20" t="s">
        <v>268</v>
      </c>
      <c r="J126" s="125" t="s">
        <v>38</v>
      </c>
    </row>
    <row r="127" spans="1:10">
      <c r="A127" s="100">
        <v>24</v>
      </c>
      <c r="B127" s="79" t="s">
        <v>58</v>
      </c>
      <c r="C127" s="45" t="s">
        <v>216</v>
      </c>
      <c r="D127" s="68" t="s">
        <v>217</v>
      </c>
      <c r="E127" s="46">
        <v>2</v>
      </c>
      <c r="F127" s="20">
        <v>2</v>
      </c>
      <c r="G127" s="20" t="s">
        <v>89</v>
      </c>
      <c r="H127" s="20" t="s">
        <v>7</v>
      </c>
      <c r="I127" s="20" t="s">
        <v>268</v>
      </c>
      <c r="J127" s="125" t="s">
        <v>38</v>
      </c>
    </row>
    <row r="128" spans="1:10">
      <c r="A128" s="100">
        <v>25</v>
      </c>
      <c r="B128" s="79" t="s">
        <v>59</v>
      </c>
      <c r="C128" s="45" t="s">
        <v>219</v>
      </c>
      <c r="D128" s="68" t="s">
        <v>220</v>
      </c>
      <c r="E128" s="46">
        <v>2</v>
      </c>
      <c r="F128" s="20">
        <v>2</v>
      </c>
      <c r="G128" s="20" t="s">
        <v>89</v>
      </c>
      <c r="H128" s="20" t="s">
        <v>7</v>
      </c>
      <c r="I128" s="20" t="s">
        <v>268</v>
      </c>
      <c r="J128" s="125" t="s">
        <v>38</v>
      </c>
    </row>
    <row r="129" spans="1:10">
      <c r="A129" s="100"/>
      <c r="B129" s="27"/>
      <c r="C129" s="9"/>
      <c r="D129" s="63"/>
      <c r="E129" s="31"/>
      <c r="F129" s="13"/>
      <c r="G129" s="13"/>
      <c r="H129" s="13"/>
      <c r="I129" s="13"/>
      <c r="J129" s="106"/>
    </row>
    <row r="130" spans="1:10">
      <c r="A130" s="100"/>
      <c r="B130" s="27"/>
      <c r="C130" s="86" t="s">
        <v>221</v>
      </c>
      <c r="D130" s="64"/>
      <c r="E130" s="31"/>
      <c r="F130" s="13"/>
      <c r="G130" s="13"/>
      <c r="H130" s="13"/>
      <c r="I130" s="13"/>
      <c r="J130" s="106"/>
    </row>
    <row r="131" spans="1:10">
      <c r="A131" s="100">
        <v>26</v>
      </c>
      <c r="B131" s="80" t="s">
        <v>60</v>
      </c>
      <c r="C131" s="44" t="s">
        <v>224</v>
      </c>
      <c r="D131" s="69" t="s">
        <v>328</v>
      </c>
      <c r="E131" s="42">
        <v>3</v>
      </c>
      <c r="F131" s="43">
        <v>3</v>
      </c>
      <c r="G131" s="43" t="s">
        <v>89</v>
      </c>
      <c r="H131" s="43" t="s">
        <v>7</v>
      </c>
      <c r="I131" s="43" t="s">
        <v>268</v>
      </c>
      <c r="J131" s="126" t="s">
        <v>39</v>
      </c>
    </row>
    <row r="132" spans="1:10">
      <c r="A132" s="100">
        <v>27</v>
      </c>
      <c r="B132" s="80" t="s">
        <v>61</v>
      </c>
      <c r="C132" s="44" t="s">
        <v>225</v>
      </c>
      <c r="D132" s="69" t="s">
        <v>226</v>
      </c>
      <c r="E132" s="42">
        <v>3</v>
      </c>
      <c r="F132" s="43">
        <v>3</v>
      </c>
      <c r="G132" s="43" t="s">
        <v>89</v>
      </c>
      <c r="H132" s="43" t="s">
        <v>7</v>
      </c>
      <c r="I132" s="43" t="s">
        <v>268</v>
      </c>
      <c r="J132" s="126" t="s">
        <v>39</v>
      </c>
    </row>
    <row r="133" spans="1:10" ht="31.5">
      <c r="A133" s="100">
        <v>28</v>
      </c>
      <c r="B133" s="80" t="s">
        <v>229</v>
      </c>
      <c r="C133" s="44" t="s">
        <v>227</v>
      </c>
      <c r="D133" s="69" t="s">
        <v>228</v>
      </c>
      <c r="E133" s="42">
        <v>3</v>
      </c>
      <c r="F133" s="43">
        <v>3</v>
      </c>
      <c r="G133" s="43" t="s">
        <v>89</v>
      </c>
      <c r="H133" s="43" t="s">
        <v>7</v>
      </c>
      <c r="I133" s="43" t="s">
        <v>268</v>
      </c>
      <c r="J133" s="126" t="s">
        <v>39</v>
      </c>
    </row>
    <row r="134" spans="1:10">
      <c r="A134" s="100">
        <v>29</v>
      </c>
      <c r="B134" s="80" t="s">
        <v>62</v>
      </c>
      <c r="C134" s="44" t="s">
        <v>230</v>
      </c>
      <c r="D134" s="69" t="s">
        <v>231</v>
      </c>
      <c r="E134" s="42">
        <v>2</v>
      </c>
      <c r="F134" s="43">
        <v>2</v>
      </c>
      <c r="G134" s="43" t="s">
        <v>89</v>
      </c>
      <c r="H134" s="43" t="s">
        <v>7</v>
      </c>
      <c r="I134" s="43" t="s">
        <v>268</v>
      </c>
      <c r="J134" s="126" t="s">
        <v>39</v>
      </c>
    </row>
    <row r="135" spans="1:10" ht="31.5">
      <c r="A135" s="100">
        <v>30</v>
      </c>
      <c r="B135" s="80" t="s">
        <v>63</v>
      </c>
      <c r="C135" s="44" t="s">
        <v>232</v>
      </c>
      <c r="D135" s="69" t="s">
        <v>233</v>
      </c>
      <c r="E135" s="42">
        <v>3</v>
      </c>
      <c r="F135" s="43">
        <v>3</v>
      </c>
      <c r="G135" s="43" t="s">
        <v>89</v>
      </c>
      <c r="H135" s="43" t="s">
        <v>7</v>
      </c>
      <c r="I135" s="43" t="s">
        <v>268</v>
      </c>
      <c r="J135" s="126" t="s">
        <v>39</v>
      </c>
    </row>
    <row r="136" spans="1:10">
      <c r="A136" s="100"/>
      <c r="B136" s="27"/>
      <c r="C136" s="9"/>
      <c r="D136" s="63"/>
      <c r="E136" s="31"/>
      <c r="F136" s="13"/>
      <c r="G136" s="13"/>
      <c r="H136" s="13"/>
      <c r="I136" s="13"/>
      <c r="J136" s="106"/>
    </row>
    <row r="137" spans="1:10">
      <c r="A137" s="100"/>
      <c r="B137" s="27"/>
      <c r="C137" s="86" t="s">
        <v>234</v>
      </c>
      <c r="D137" s="64"/>
      <c r="E137" s="31"/>
      <c r="F137" s="13"/>
      <c r="G137" s="13"/>
      <c r="H137" s="13"/>
      <c r="I137" s="13"/>
      <c r="J137" s="106"/>
    </row>
    <row r="138" spans="1:10">
      <c r="A138" s="100">
        <v>31</v>
      </c>
      <c r="B138" s="81" t="s">
        <v>64</v>
      </c>
      <c r="C138" s="41" t="s">
        <v>235</v>
      </c>
      <c r="D138" s="70" t="s">
        <v>235</v>
      </c>
      <c r="E138" s="39">
        <v>2</v>
      </c>
      <c r="F138" s="40">
        <v>2</v>
      </c>
      <c r="G138" s="40" t="s">
        <v>89</v>
      </c>
      <c r="H138" s="40" t="s">
        <v>7</v>
      </c>
      <c r="I138" s="40" t="s">
        <v>268</v>
      </c>
      <c r="J138" s="127" t="s">
        <v>40</v>
      </c>
    </row>
    <row r="139" spans="1:10">
      <c r="A139" s="100">
        <v>32</v>
      </c>
      <c r="B139" s="81" t="s">
        <v>238</v>
      </c>
      <c r="C139" s="41" t="s">
        <v>236</v>
      </c>
      <c r="D139" s="70" t="s">
        <v>237</v>
      </c>
      <c r="E139" s="39">
        <v>2</v>
      </c>
      <c r="F139" s="40">
        <v>2</v>
      </c>
      <c r="G139" s="40" t="s">
        <v>89</v>
      </c>
      <c r="H139" s="40" t="s">
        <v>7</v>
      </c>
      <c r="I139" s="40" t="s">
        <v>268</v>
      </c>
      <c r="J139" s="127" t="s">
        <v>40</v>
      </c>
    </row>
    <row r="140" spans="1:10">
      <c r="A140" s="100">
        <v>33</v>
      </c>
      <c r="B140" s="81" t="s">
        <v>241</v>
      </c>
      <c r="C140" s="41" t="s">
        <v>239</v>
      </c>
      <c r="D140" s="70" t="s">
        <v>240</v>
      </c>
      <c r="E140" s="39">
        <v>2</v>
      </c>
      <c r="F140" s="40">
        <v>2</v>
      </c>
      <c r="G140" s="40" t="s">
        <v>89</v>
      </c>
      <c r="H140" s="40" t="s">
        <v>7</v>
      </c>
      <c r="I140" s="40" t="s">
        <v>268</v>
      </c>
      <c r="J140" s="127" t="s">
        <v>40</v>
      </c>
    </row>
    <row r="141" spans="1:10" ht="31.5">
      <c r="A141" s="100">
        <v>34</v>
      </c>
      <c r="B141" s="81" t="s">
        <v>244</v>
      </c>
      <c r="C141" s="41" t="s">
        <v>242</v>
      </c>
      <c r="D141" s="70" t="s">
        <v>243</v>
      </c>
      <c r="E141" s="39">
        <v>2</v>
      </c>
      <c r="F141" s="40">
        <v>2</v>
      </c>
      <c r="G141" s="40" t="s">
        <v>89</v>
      </c>
      <c r="H141" s="40" t="s">
        <v>7</v>
      </c>
      <c r="I141" s="40" t="s">
        <v>268</v>
      </c>
      <c r="J141" s="127" t="s">
        <v>40</v>
      </c>
    </row>
    <row r="142" spans="1:10">
      <c r="A142" s="100">
        <v>35</v>
      </c>
      <c r="B142" s="81" t="s">
        <v>247</v>
      </c>
      <c r="C142" s="41" t="s">
        <v>245</v>
      </c>
      <c r="D142" s="70" t="s">
        <v>246</v>
      </c>
      <c r="E142" s="39">
        <v>2</v>
      </c>
      <c r="F142" s="40">
        <v>2</v>
      </c>
      <c r="G142" s="40" t="s">
        <v>89</v>
      </c>
      <c r="H142" s="40" t="s">
        <v>7</v>
      </c>
      <c r="I142" s="40" t="s">
        <v>268</v>
      </c>
      <c r="J142" s="127" t="s">
        <v>40</v>
      </c>
    </row>
    <row r="143" spans="1:10">
      <c r="A143" s="100">
        <v>36</v>
      </c>
      <c r="B143" s="81" t="s">
        <v>249</v>
      </c>
      <c r="C143" s="41" t="s">
        <v>250</v>
      </c>
      <c r="D143" s="70" t="s">
        <v>250</v>
      </c>
      <c r="E143" s="39">
        <v>2</v>
      </c>
      <c r="F143" s="40">
        <v>2</v>
      </c>
      <c r="G143" s="40" t="s">
        <v>89</v>
      </c>
      <c r="H143" s="40" t="s">
        <v>7</v>
      </c>
      <c r="I143" s="40" t="s">
        <v>268</v>
      </c>
      <c r="J143" s="127" t="s">
        <v>40</v>
      </c>
    </row>
    <row r="144" spans="1:10" ht="31.5">
      <c r="A144" s="100">
        <v>37</v>
      </c>
      <c r="B144" s="81" t="s">
        <v>65</v>
      </c>
      <c r="C144" s="41" t="s">
        <v>251</v>
      </c>
      <c r="D144" s="70" t="s">
        <v>252</v>
      </c>
      <c r="E144" s="39">
        <v>2</v>
      </c>
      <c r="F144" s="40">
        <v>2</v>
      </c>
      <c r="G144" s="40" t="s">
        <v>89</v>
      </c>
      <c r="H144" s="40" t="s">
        <v>7</v>
      </c>
      <c r="I144" s="40" t="s">
        <v>268</v>
      </c>
      <c r="J144" s="127" t="s">
        <v>40</v>
      </c>
    </row>
    <row r="145" spans="1:11" ht="31.5">
      <c r="A145" s="100">
        <v>38</v>
      </c>
      <c r="B145" s="81" t="s">
        <v>278</v>
      </c>
      <c r="C145" s="41" t="s">
        <v>253</v>
      </c>
      <c r="D145" s="70" t="s">
        <v>254</v>
      </c>
      <c r="E145" s="39">
        <v>2</v>
      </c>
      <c r="F145" s="40">
        <v>2</v>
      </c>
      <c r="G145" s="40" t="s">
        <v>89</v>
      </c>
      <c r="H145" s="40" t="s">
        <v>7</v>
      </c>
      <c r="I145" s="40" t="s">
        <v>268</v>
      </c>
      <c r="J145" s="127" t="s">
        <v>40</v>
      </c>
    </row>
    <row r="146" spans="1:11" ht="15.6" customHeight="1" thickBot="1">
      <c r="A146" s="489" t="s">
        <v>265</v>
      </c>
      <c r="B146" s="490"/>
      <c r="C146" s="490"/>
      <c r="D146" s="491"/>
      <c r="E146" s="102">
        <f>SUM(E90:E95)</f>
        <v>22</v>
      </c>
      <c r="F146" s="103"/>
      <c r="G146" s="103"/>
      <c r="H146" s="103"/>
      <c r="I146" s="104"/>
      <c r="J146" s="109"/>
    </row>
    <row r="147" spans="1:11" ht="15.6" customHeight="1" thickBot="1">
      <c r="A147" s="91"/>
      <c r="B147" s="91"/>
      <c r="C147" s="91"/>
      <c r="D147" s="91"/>
      <c r="E147" s="89"/>
      <c r="F147" s="7"/>
      <c r="G147" s="7"/>
      <c r="H147" s="7"/>
      <c r="I147" s="8"/>
      <c r="J147" s="8"/>
    </row>
    <row r="148" spans="1:11" ht="29.1" customHeight="1">
      <c r="A148" s="495" t="s">
        <v>274</v>
      </c>
      <c r="B148" s="496"/>
      <c r="C148" s="496"/>
      <c r="D148" s="496"/>
      <c r="E148" s="496"/>
      <c r="F148" s="496"/>
      <c r="G148" s="496"/>
      <c r="H148" s="496"/>
      <c r="I148" s="496"/>
      <c r="J148" s="497"/>
    </row>
    <row r="149" spans="1:11" ht="63">
      <c r="A149" s="98" t="s">
        <v>0</v>
      </c>
      <c r="B149" s="24" t="s">
        <v>262</v>
      </c>
      <c r="C149" s="73" t="s">
        <v>263</v>
      </c>
      <c r="D149" s="73" t="s">
        <v>84</v>
      </c>
      <c r="E149" s="24" t="s">
        <v>264</v>
      </c>
      <c r="F149" s="71" t="s">
        <v>1</v>
      </c>
      <c r="G149" s="73" t="s">
        <v>85</v>
      </c>
      <c r="H149" s="73" t="s">
        <v>260</v>
      </c>
      <c r="I149" s="73" t="s">
        <v>261</v>
      </c>
      <c r="J149" s="99" t="s">
        <v>327</v>
      </c>
    </row>
    <row r="150" spans="1:11">
      <c r="A150" s="113">
        <v>1</v>
      </c>
      <c r="B150" s="4" t="s">
        <v>279</v>
      </c>
      <c r="C150" s="9" t="s">
        <v>255</v>
      </c>
      <c r="D150" s="9" t="s">
        <v>322</v>
      </c>
      <c r="E150" s="35">
        <v>2</v>
      </c>
      <c r="F150" s="35">
        <v>2</v>
      </c>
      <c r="G150" s="35" t="s">
        <v>89</v>
      </c>
      <c r="H150" s="35" t="s">
        <v>2</v>
      </c>
      <c r="I150" s="35" t="s">
        <v>289</v>
      </c>
      <c r="J150" s="128" t="s">
        <v>76</v>
      </c>
    </row>
    <row r="151" spans="1:11" ht="31.5">
      <c r="A151" s="113">
        <v>2</v>
      </c>
      <c r="B151" s="4" t="s">
        <v>287</v>
      </c>
      <c r="C151" s="9" t="s">
        <v>123</v>
      </c>
      <c r="D151" s="9" t="s">
        <v>323</v>
      </c>
      <c r="E151" s="13">
        <f>VLOOKUP(C151,'[1]STR KURIKULUM NEW'!$D$5:$F$133,2,0)</f>
        <v>3</v>
      </c>
      <c r="F151" s="13">
        <f>VLOOKUP(C151,'[1]STR KURIKULUM NEW'!$D$5:$F$133,3,0)</f>
        <v>3</v>
      </c>
      <c r="G151" s="13" t="s">
        <v>89</v>
      </c>
      <c r="H151" s="13" t="str">
        <f>VLOOKUP(C151,'[1]STR KURIKULUM NEW'!$D$5:$H$131,5,0)</f>
        <v>W</v>
      </c>
      <c r="I151" s="13" t="s">
        <v>289</v>
      </c>
      <c r="J151" s="114" t="s">
        <v>338</v>
      </c>
    </row>
    <row r="152" spans="1:11" ht="16.5" customHeight="1">
      <c r="A152" s="129">
        <v>3</v>
      </c>
      <c r="B152" s="10" t="s">
        <v>66</v>
      </c>
      <c r="C152" s="32" t="s">
        <v>162</v>
      </c>
      <c r="D152" s="32" t="s">
        <v>324</v>
      </c>
      <c r="E152" s="13">
        <f>VLOOKUP(C152,'[1]STR KURIKULUM NEW'!$D$5:$F$133,2,0)</f>
        <v>3</v>
      </c>
      <c r="F152" s="13">
        <f>VLOOKUP(C152,'[1]STR KURIKULUM NEW'!$D$5:$F$133,3,0)</f>
        <v>0</v>
      </c>
      <c r="G152" s="13" t="s">
        <v>108</v>
      </c>
      <c r="H152" s="13" t="str">
        <f>VLOOKUP(C152,'[1]STR KURIKULUM NEW'!$D$5:$H$131,5,0)</f>
        <v>W</v>
      </c>
      <c r="I152" s="13" t="s">
        <v>289</v>
      </c>
      <c r="J152" s="106" t="s">
        <v>36</v>
      </c>
      <c r="K152" s="23"/>
    </row>
    <row r="153" spans="1:11" ht="16.5" customHeight="1">
      <c r="A153" s="100">
        <v>4</v>
      </c>
      <c r="B153" s="10" t="s">
        <v>83</v>
      </c>
      <c r="C153" s="25" t="s">
        <v>163</v>
      </c>
      <c r="D153" s="25" t="s">
        <v>325</v>
      </c>
      <c r="E153" s="13">
        <f>VLOOKUP(C153,'[1]STR KURIKULUM NEW'!$D$5:$F$133,2,0)</f>
        <v>4</v>
      </c>
      <c r="F153" s="13">
        <f>VLOOKUP(C153,'[1]STR KURIKULUM NEW'!$D$5:$F$133,3,0)</f>
        <v>0</v>
      </c>
      <c r="G153" s="13" t="s">
        <v>108</v>
      </c>
      <c r="H153" s="13" t="str">
        <f>VLOOKUP(C153,'[1]STR KURIKULUM NEW'!$D$5:$H$131,5,0)</f>
        <v>W</v>
      </c>
      <c r="I153" s="13" t="s">
        <v>289</v>
      </c>
      <c r="J153" s="106"/>
      <c r="K153" s="23"/>
    </row>
    <row r="154" spans="1:11" ht="16.5" customHeight="1">
      <c r="A154" s="100">
        <v>5</v>
      </c>
      <c r="B154" s="10" t="s">
        <v>80</v>
      </c>
      <c r="C154" s="25" t="s">
        <v>107</v>
      </c>
      <c r="D154" s="25" t="s">
        <v>326</v>
      </c>
      <c r="E154" s="13">
        <f>VLOOKUP(C154,'[1]STR KURIKULUM NEW'!$D$5:$F$133,2,0)</f>
        <v>4</v>
      </c>
      <c r="F154" s="13">
        <f>VLOOKUP(C154,'[1]STR KURIKULUM NEW'!$D$5:$F$133,3,0)</f>
        <v>0</v>
      </c>
      <c r="G154" s="13" t="s">
        <v>108</v>
      </c>
      <c r="H154" s="13" t="str">
        <f>VLOOKUP(C154,'[1]STR KURIKULUM NEW'!$D$5:$H$131,5,0)</f>
        <v>W</v>
      </c>
      <c r="I154" s="13" t="s">
        <v>289</v>
      </c>
      <c r="J154" s="106" t="s">
        <v>6</v>
      </c>
    </row>
    <row r="155" spans="1:11" ht="16.5" thickBot="1">
      <c r="A155" s="486" t="s">
        <v>265</v>
      </c>
      <c r="B155" s="487"/>
      <c r="C155" s="487"/>
      <c r="D155" s="488"/>
      <c r="E155" s="102">
        <f>SUM(E150:E154)</f>
        <v>16</v>
      </c>
      <c r="F155" s="103"/>
      <c r="G155" s="103"/>
      <c r="H155" s="103"/>
      <c r="I155" s="104"/>
      <c r="J155" s="109"/>
    </row>
    <row r="156" spans="1:11" ht="16.5" thickBot="1">
      <c r="A156" s="88"/>
      <c r="B156" s="88"/>
      <c r="C156" s="88"/>
      <c r="D156" s="88"/>
      <c r="E156" s="89"/>
      <c r="F156" s="7"/>
      <c r="G156" s="7"/>
      <c r="H156" s="7"/>
      <c r="I156" s="8"/>
      <c r="J156" s="8"/>
    </row>
    <row r="157" spans="1:11" ht="31.5" customHeight="1">
      <c r="A157" s="495" t="s">
        <v>275</v>
      </c>
      <c r="B157" s="496"/>
      <c r="C157" s="496"/>
      <c r="D157" s="496"/>
      <c r="E157" s="496"/>
      <c r="F157" s="496"/>
      <c r="G157" s="496"/>
      <c r="H157" s="496"/>
      <c r="I157" s="496"/>
      <c r="J157" s="497"/>
    </row>
    <row r="158" spans="1:11" ht="63">
      <c r="A158" s="98" t="s">
        <v>0</v>
      </c>
      <c r="B158" s="24" t="s">
        <v>262</v>
      </c>
      <c r="C158" s="73" t="s">
        <v>263</v>
      </c>
      <c r="D158" s="73" t="s">
        <v>84</v>
      </c>
      <c r="E158" s="24" t="s">
        <v>264</v>
      </c>
      <c r="F158" s="71" t="s">
        <v>1</v>
      </c>
      <c r="G158" s="73" t="s">
        <v>85</v>
      </c>
      <c r="H158" s="73" t="s">
        <v>260</v>
      </c>
      <c r="I158" s="73" t="s">
        <v>261</v>
      </c>
      <c r="J158" s="99" t="s">
        <v>327</v>
      </c>
    </row>
    <row r="159" spans="1:11" ht="36.950000000000003" customHeight="1">
      <c r="A159" s="100">
        <v>1</v>
      </c>
      <c r="B159" s="27" t="s">
        <v>288</v>
      </c>
      <c r="C159" s="19" t="s">
        <v>137</v>
      </c>
      <c r="D159" s="19" t="s">
        <v>138</v>
      </c>
      <c r="E159" s="3">
        <f>VLOOKUP(C159,'[1]STR KURIKULUM NEW'!$D$5:$F$133,2,0)</f>
        <v>4</v>
      </c>
      <c r="F159" s="3">
        <f>VLOOKUP(C159,'[1]STR KURIKULUM NEW'!$D$5:$F$133,3,0)</f>
        <v>0</v>
      </c>
      <c r="G159" s="3">
        <v>0</v>
      </c>
      <c r="H159" s="3" t="str">
        <f>VLOOKUP(C159,'[1]STR KURIKULUM NEW'!$D$5:$H$131,5,0)</f>
        <v>W</v>
      </c>
      <c r="I159" s="3" t="s">
        <v>289</v>
      </c>
      <c r="J159" s="110" t="s">
        <v>339</v>
      </c>
    </row>
    <row r="160" spans="1:11">
      <c r="A160" s="477" t="s">
        <v>265</v>
      </c>
      <c r="B160" s="478"/>
      <c r="C160" s="478"/>
      <c r="D160" s="479"/>
      <c r="E160" s="26">
        <f>SUM(E159:E159)</f>
        <v>4</v>
      </c>
      <c r="F160" s="13"/>
      <c r="G160" s="13"/>
      <c r="H160" s="13"/>
      <c r="I160" s="17"/>
      <c r="J160" s="130"/>
    </row>
    <row r="161" spans="1:10" ht="22.5" customHeight="1" thickBot="1">
      <c r="A161" s="480" t="s">
        <v>256</v>
      </c>
      <c r="B161" s="481"/>
      <c r="C161" s="481"/>
      <c r="D161" s="482"/>
      <c r="E161" s="131">
        <f>E160+E155+E146+E86+E55+E42+E31+E19</f>
        <v>145</v>
      </c>
      <c r="F161" s="132"/>
      <c r="G161" s="133"/>
      <c r="H161" s="133"/>
      <c r="I161" s="134"/>
      <c r="J161" s="135"/>
    </row>
    <row r="162" spans="1:10">
      <c r="A162" s="33" t="s">
        <v>276</v>
      </c>
      <c r="F162" s="2"/>
      <c r="G162" s="2"/>
      <c r="H162" s="2"/>
    </row>
    <row r="163" spans="1:10" ht="16.5" thickBot="1">
      <c r="F163" s="2"/>
      <c r="G163" s="2"/>
      <c r="H163" s="2"/>
    </row>
    <row r="164" spans="1:10" ht="25.5" customHeight="1">
      <c r="A164" s="474" t="s">
        <v>342</v>
      </c>
      <c r="B164" s="475"/>
      <c r="C164" s="475"/>
      <c r="D164" s="475"/>
      <c r="E164" s="475"/>
      <c r="F164" s="475"/>
      <c r="G164" s="475"/>
      <c r="H164" s="475"/>
      <c r="I164" s="476"/>
    </row>
    <row r="165" spans="1:10" ht="63">
      <c r="A165" s="137" t="s">
        <v>0</v>
      </c>
      <c r="B165" s="94" t="s">
        <v>262</v>
      </c>
      <c r="C165" s="95" t="s">
        <v>263</v>
      </c>
      <c r="D165" s="95" t="s">
        <v>84</v>
      </c>
      <c r="E165" s="94" t="s">
        <v>264</v>
      </c>
      <c r="F165" s="96" t="s">
        <v>1</v>
      </c>
      <c r="G165" s="95" t="s">
        <v>85</v>
      </c>
      <c r="H165" s="95" t="s">
        <v>260</v>
      </c>
      <c r="I165" s="138" t="s">
        <v>261</v>
      </c>
      <c r="J165" s="136"/>
    </row>
    <row r="166" spans="1:10" ht="31.5">
      <c r="A166" s="139">
        <v>1</v>
      </c>
      <c r="B166" s="4" t="s">
        <v>48</v>
      </c>
      <c r="C166" s="9" t="s">
        <v>273</v>
      </c>
      <c r="D166" s="63" t="s">
        <v>320</v>
      </c>
      <c r="E166" s="31">
        <v>2</v>
      </c>
      <c r="F166" s="5">
        <v>2</v>
      </c>
      <c r="G166" s="5" t="s">
        <v>89</v>
      </c>
      <c r="H166" s="5" t="s">
        <v>7</v>
      </c>
      <c r="I166" s="140" t="s">
        <v>268</v>
      </c>
    </row>
    <row r="167" spans="1:10" ht="31.5">
      <c r="A167" s="139">
        <v>2</v>
      </c>
      <c r="B167" s="4" t="s">
        <v>55</v>
      </c>
      <c r="C167" s="9" t="s">
        <v>198</v>
      </c>
      <c r="D167" s="63" t="s">
        <v>199</v>
      </c>
      <c r="E167" s="31">
        <v>2</v>
      </c>
      <c r="F167" s="5">
        <v>3</v>
      </c>
      <c r="G167" s="5" t="s">
        <v>89</v>
      </c>
      <c r="H167" s="5" t="s">
        <v>7</v>
      </c>
      <c r="I167" s="140" t="s">
        <v>268</v>
      </c>
    </row>
    <row r="168" spans="1:10" ht="31.5">
      <c r="A168" s="139">
        <v>3</v>
      </c>
      <c r="B168" s="4" t="s">
        <v>57</v>
      </c>
      <c r="C168" s="9" t="s">
        <v>203</v>
      </c>
      <c r="D168" s="63" t="s">
        <v>204</v>
      </c>
      <c r="E168" s="31">
        <v>2</v>
      </c>
      <c r="F168" s="5">
        <v>2</v>
      </c>
      <c r="G168" s="5" t="s">
        <v>89</v>
      </c>
      <c r="H168" s="5" t="s">
        <v>7</v>
      </c>
      <c r="I168" s="140" t="s">
        <v>268</v>
      </c>
    </row>
    <row r="169" spans="1:10">
      <c r="A169" s="139">
        <v>4</v>
      </c>
      <c r="B169" s="4" t="s">
        <v>215</v>
      </c>
      <c r="C169" s="9" t="s">
        <v>210</v>
      </c>
      <c r="D169" s="63" t="s">
        <v>211</v>
      </c>
      <c r="E169" s="31">
        <v>2</v>
      </c>
      <c r="F169" s="5">
        <v>2</v>
      </c>
      <c r="G169" s="5" t="s">
        <v>89</v>
      </c>
      <c r="H169" s="5" t="s">
        <v>7</v>
      </c>
      <c r="I169" s="140" t="s">
        <v>268</v>
      </c>
    </row>
    <row r="170" spans="1:10">
      <c r="A170" s="139">
        <v>5</v>
      </c>
      <c r="B170" s="4" t="s">
        <v>62</v>
      </c>
      <c r="C170" s="9" t="s">
        <v>230</v>
      </c>
      <c r="D170" s="63" t="s">
        <v>341</v>
      </c>
      <c r="E170" s="31">
        <v>2</v>
      </c>
      <c r="F170" s="5">
        <v>2</v>
      </c>
      <c r="G170" s="5" t="s">
        <v>89</v>
      </c>
      <c r="H170" s="5" t="s">
        <v>7</v>
      </c>
      <c r="I170" s="140" t="s">
        <v>268</v>
      </c>
    </row>
    <row r="171" spans="1:10" ht="31.5">
      <c r="A171" s="139">
        <v>6</v>
      </c>
      <c r="B171" s="4" t="s">
        <v>63</v>
      </c>
      <c r="C171" s="9" t="s">
        <v>232</v>
      </c>
      <c r="D171" s="63" t="s">
        <v>233</v>
      </c>
      <c r="E171" s="31">
        <v>3</v>
      </c>
      <c r="F171" s="5">
        <v>3</v>
      </c>
      <c r="G171" s="5" t="s">
        <v>89</v>
      </c>
      <c r="H171" s="5" t="s">
        <v>7</v>
      </c>
      <c r="I171" s="140" t="s">
        <v>268</v>
      </c>
    </row>
    <row r="172" spans="1:10">
      <c r="A172" s="139">
        <v>7</v>
      </c>
      <c r="B172" s="4" t="s">
        <v>238</v>
      </c>
      <c r="C172" s="9" t="s">
        <v>236</v>
      </c>
      <c r="D172" s="63" t="s">
        <v>237</v>
      </c>
      <c r="E172" s="31">
        <v>2</v>
      </c>
      <c r="F172" s="5">
        <v>2</v>
      </c>
      <c r="G172" s="5" t="s">
        <v>89</v>
      </c>
      <c r="H172" s="5" t="s">
        <v>7</v>
      </c>
      <c r="I172" s="140" t="s">
        <v>268</v>
      </c>
    </row>
    <row r="173" spans="1:10">
      <c r="A173" s="139">
        <v>8</v>
      </c>
      <c r="B173" s="4" t="s">
        <v>241</v>
      </c>
      <c r="C173" s="9" t="s">
        <v>239</v>
      </c>
      <c r="D173" s="63" t="s">
        <v>240</v>
      </c>
      <c r="E173" s="31">
        <v>2</v>
      </c>
      <c r="F173" s="5">
        <v>2</v>
      </c>
      <c r="G173" s="5" t="s">
        <v>89</v>
      </c>
      <c r="H173" s="5" t="s">
        <v>7</v>
      </c>
      <c r="I173" s="140" t="s">
        <v>268</v>
      </c>
    </row>
    <row r="174" spans="1:10" ht="31.5">
      <c r="A174" s="139">
        <v>9</v>
      </c>
      <c r="B174" s="4" t="s">
        <v>244</v>
      </c>
      <c r="C174" s="9" t="s">
        <v>242</v>
      </c>
      <c r="D174" s="63" t="s">
        <v>243</v>
      </c>
      <c r="E174" s="31">
        <v>2</v>
      </c>
      <c r="F174" s="5">
        <v>2</v>
      </c>
      <c r="G174" s="5" t="s">
        <v>89</v>
      </c>
      <c r="H174" s="5" t="s">
        <v>7</v>
      </c>
      <c r="I174" s="140" t="s">
        <v>268</v>
      </c>
    </row>
    <row r="175" spans="1:10">
      <c r="A175" s="139">
        <v>10</v>
      </c>
      <c r="B175" s="4" t="s">
        <v>247</v>
      </c>
      <c r="C175" s="9" t="s">
        <v>245</v>
      </c>
      <c r="D175" s="63" t="s">
        <v>246</v>
      </c>
      <c r="E175" s="31">
        <v>2</v>
      </c>
      <c r="F175" s="5">
        <v>2</v>
      </c>
      <c r="G175" s="5" t="s">
        <v>89</v>
      </c>
      <c r="H175" s="5" t="s">
        <v>7</v>
      </c>
      <c r="I175" s="140" t="s">
        <v>268</v>
      </c>
    </row>
    <row r="176" spans="1:10" ht="16.5" thickBot="1">
      <c r="A176" s="141">
        <v>11</v>
      </c>
      <c r="B176" s="142" t="s">
        <v>249</v>
      </c>
      <c r="C176" s="143" t="s">
        <v>250</v>
      </c>
      <c r="D176" s="144" t="s">
        <v>250</v>
      </c>
      <c r="E176" s="145">
        <v>2</v>
      </c>
      <c r="F176" s="146">
        <v>2</v>
      </c>
      <c r="G176" s="146" t="s">
        <v>89</v>
      </c>
      <c r="H176" s="146" t="s">
        <v>7</v>
      </c>
      <c r="I176" s="147" t="s">
        <v>268</v>
      </c>
    </row>
  </sheetData>
  <sortState ref="B166:I176">
    <sortCondition ref="B166:B176"/>
  </sortState>
  <mergeCells count="20">
    <mergeCell ref="A1:J1"/>
    <mergeCell ref="A2:J2"/>
    <mergeCell ref="A4:J4"/>
    <mergeCell ref="A21:J21"/>
    <mergeCell ref="A33:J33"/>
    <mergeCell ref="A19:D19"/>
    <mergeCell ref="A164:I164"/>
    <mergeCell ref="A160:D160"/>
    <mergeCell ref="A161:D161"/>
    <mergeCell ref="A31:D31"/>
    <mergeCell ref="A42:D42"/>
    <mergeCell ref="A55:D55"/>
    <mergeCell ref="A86:D86"/>
    <mergeCell ref="A44:J44"/>
    <mergeCell ref="A57:J57"/>
    <mergeCell ref="A88:J88"/>
    <mergeCell ref="A148:J148"/>
    <mergeCell ref="A157:J157"/>
    <mergeCell ref="A146:D146"/>
    <mergeCell ref="A155:D155"/>
  </mergeCells>
  <phoneticPr fontId="10" type="noConversion"/>
  <pageMargins left="0.7" right="0.7" top="0.75" bottom="0.75" header="0.3" footer="0.3"/>
  <pageSetup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3"/>
  <sheetViews>
    <sheetView tabSelected="1" zoomScaleNormal="100" workbookViewId="0">
      <selection activeCell="N127" sqref="N127"/>
    </sheetView>
  </sheetViews>
  <sheetFormatPr defaultRowHeight="15.75"/>
  <cols>
    <col min="1" max="1" width="1.28515625" style="1" customWidth="1"/>
    <col min="2" max="2" width="5.5703125" style="1" customWidth="1"/>
    <col min="3" max="3" width="13.85546875" style="2" customWidth="1"/>
    <col min="4" max="4" width="40.85546875" style="1" customWidth="1"/>
    <col min="5" max="5" width="28.85546875" style="1" hidden="1" customWidth="1"/>
    <col min="6" max="6" width="7.140625" style="1" customWidth="1"/>
    <col min="7" max="8" width="9.140625" style="2" customWidth="1"/>
    <col min="9" max="9" width="7" style="2" customWidth="1"/>
    <col min="10" max="10" width="9" style="1" customWidth="1"/>
    <col min="11" max="11" width="12.85546875" style="150" customWidth="1"/>
    <col min="12" max="13" width="9.140625" style="1" customWidth="1"/>
    <col min="14" max="247" width="8.7109375" style="1"/>
    <col min="248" max="248" width="5.5703125" style="1" customWidth="1"/>
    <col min="249" max="249" width="13.85546875" style="1" customWidth="1"/>
    <col min="250" max="251" width="39.42578125" style="1" customWidth="1"/>
    <col min="252" max="252" width="7.140625" style="1" customWidth="1"/>
    <col min="253" max="254" width="9.140625" style="1" customWidth="1"/>
    <col min="255" max="255" width="7" style="1" customWidth="1"/>
    <col min="256" max="256" width="9" style="1" customWidth="1"/>
    <col min="257" max="257" width="12.85546875" style="1" customWidth="1"/>
    <col min="258" max="260" width="9.140625" style="1" customWidth="1"/>
    <col min="261" max="261" width="13" style="1" customWidth="1"/>
    <col min="262" max="262" width="41.140625" style="1" customWidth="1"/>
    <col min="263" max="263" width="9.28515625" style="1" customWidth="1"/>
    <col min="264" max="264" width="8.140625" style="1" customWidth="1"/>
    <col min="265" max="265" width="9.140625" style="1" customWidth="1"/>
    <col min="266" max="266" width="8.140625" style="1" customWidth="1"/>
    <col min="267" max="267" width="9.140625" style="1" customWidth="1"/>
    <col min="268" max="268" width="14.28515625" style="1" customWidth="1"/>
    <col min="269" max="269" width="9.140625" style="1" customWidth="1"/>
    <col min="270" max="503" width="8.7109375" style="1"/>
    <col min="504" max="504" width="5.5703125" style="1" customWidth="1"/>
    <col min="505" max="505" width="13.85546875" style="1" customWidth="1"/>
    <col min="506" max="507" width="39.42578125" style="1" customWidth="1"/>
    <col min="508" max="508" width="7.140625" style="1" customWidth="1"/>
    <col min="509" max="510" width="9.140625" style="1" customWidth="1"/>
    <col min="511" max="511" width="7" style="1" customWidth="1"/>
    <col min="512" max="512" width="9" style="1" customWidth="1"/>
    <col min="513" max="513" width="12.85546875" style="1" customWidth="1"/>
    <col min="514" max="516" width="9.140625" style="1" customWidth="1"/>
    <col min="517" max="517" width="13" style="1" customWidth="1"/>
    <col min="518" max="518" width="41.140625" style="1" customWidth="1"/>
    <col min="519" max="519" width="9.28515625" style="1" customWidth="1"/>
    <col min="520" max="520" width="8.140625" style="1" customWidth="1"/>
    <col min="521" max="521" width="9.140625" style="1" customWidth="1"/>
    <col min="522" max="522" width="8.140625" style="1" customWidth="1"/>
    <col min="523" max="523" width="9.140625" style="1" customWidth="1"/>
    <col min="524" max="524" width="14.28515625" style="1" customWidth="1"/>
    <col min="525" max="525" width="9.140625" style="1" customWidth="1"/>
    <col min="526" max="759" width="8.7109375" style="1"/>
    <col min="760" max="760" width="5.5703125" style="1" customWidth="1"/>
    <col min="761" max="761" width="13.85546875" style="1" customWidth="1"/>
    <col min="762" max="763" width="39.42578125" style="1" customWidth="1"/>
    <col min="764" max="764" width="7.140625" style="1" customWidth="1"/>
    <col min="765" max="766" width="9.140625" style="1" customWidth="1"/>
    <col min="767" max="767" width="7" style="1" customWidth="1"/>
    <col min="768" max="768" width="9" style="1" customWidth="1"/>
    <col min="769" max="769" width="12.85546875" style="1" customWidth="1"/>
    <col min="770" max="772" width="9.140625" style="1" customWidth="1"/>
    <col min="773" max="773" width="13" style="1" customWidth="1"/>
    <col min="774" max="774" width="41.140625" style="1" customWidth="1"/>
    <col min="775" max="775" width="9.28515625" style="1" customWidth="1"/>
    <col min="776" max="776" width="8.140625" style="1" customWidth="1"/>
    <col min="777" max="777" width="9.140625" style="1" customWidth="1"/>
    <col min="778" max="778" width="8.140625" style="1" customWidth="1"/>
    <col min="779" max="779" width="9.140625" style="1" customWidth="1"/>
    <col min="780" max="780" width="14.28515625" style="1" customWidth="1"/>
    <col min="781" max="781" width="9.140625" style="1" customWidth="1"/>
    <col min="782" max="1015" width="8.7109375" style="1"/>
    <col min="1016" max="1016" width="5.5703125" style="1" customWidth="1"/>
    <col min="1017" max="1017" width="13.85546875" style="1" customWidth="1"/>
    <col min="1018" max="1019" width="39.42578125" style="1" customWidth="1"/>
    <col min="1020" max="1020" width="7.140625" style="1" customWidth="1"/>
    <col min="1021" max="1022" width="9.140625" style="1" customWidth="1"/>
    <col min="1023" max="1023" width="7" style="1" customWidth="1"/>
    <col min="1024" max="1024" width="9" style="1" customWidth="1"/>
    <col min="1025" max="1025" width="12.85546875" style="1" customWidth="1"/>
    <col min="1026" max="1028" width="9.140625" style="1" customWidth="1"/>
    <col min="1029" max="1029" width="13" style="1" customWidth="1"/>
    <col min="1030" max="1030" width="41.140625" style="1" customWidth="1"/>
    <col min="1031" max="1031" width="9.28515625" style="1" customWidth="1"/>
    <col min="1032" max="1032" width="8.140625" style="1" customWidth="1"/>
    <col min="1033" max="1033" width="9.140625" style="1" customWidth="1"/>
    <col min="1034" max="1034" width="8.140625" style="1" customWidth="1"/>
    <col min="1035" max="1035" width="9.140625" style="1" customWidth="1"/>
    <col min="1036" max="1036" width="14.28515625" style="1" customWidth="1"/>
    <col min="1037" max="1037" width="9.140625" style="1" customWidth="1"/>
    <col min="1038" max="1271" width="8.7109375" style="1"/>
    <col min="1272" max="1272" width="5.5703125" style="1" customWidth="1"/>
    <col min="1273" max="1273" width="13.85546875" style="1" customWidth="1"/>
    <col min="1274" max="1275" width="39.42578125" style="1" customWidth="1"/>
    <col min="1276" max="1276" width="7.140625" style="1" customWidth="1"/>
    <col min="1277" max="1278" width="9.140625" style="1" customWidth="1"/>
    <col min="1279" max="1279" width="7" style="1" customWidth="1"/>
    <col min="1280" max="1280" width="9" style="1" customWidth="1"/>
    <col min="1281" max="1281" width="12.85546875" style="1" customWidth="1"/>
    <col min="1282" max="1284" width="9.140625" style="1" customWidth="1"/>
    <col min="1285" max="1285" width="13" style="1" customWidth="1"/>
    <col min="1286" max="1286" width="41.140625" style="1" customWidth="1"/>
    <col min="1287" max="1287" width="9.28515625" style="1" customWidth="1"/>
    <col min="1288" max="1288" width="8.140625" style="1" customWidth="1"/>
    <col min="1289" max="1289" width="9.140625" style="1" customWidth="1"/>
    <col min="1290" max="1290" width="8.140625" style="1" customWidth="1"/>
    <col min="1291" max="1291" width="9.140625" style="1" customWidth="1"/>
    <col min="1292" max="1292" width="14.28515625" style="1" customWidth="1"/>
    <col min="1293" max="1293" width="9.140625" style="1" customWidth="1"/>
    <col min="1294" max="1527" width="8.7109375" style="1"/>
    <col min="1528" max="1528" width="5.5703125" style="1" customWidth="1"/>
    <col min="1529" max="1529" width="13.85546875" style="1" customWidth="1"/>
    <col min="1530" max="1531" width="39.42578125" style="1" customWidth="1"/>
    <col min="1532" max="1532" width="7.140625" style="1" customWidth="1"/>
    <col min="1533" max="1534" width="9.140625" style="1" customWidth="1"/>
    <col min="1535" max="1535" width="7" style="1" customWidth="1"/>
    <col min="1536" max="1536" width="9" style="1" customWidth="1"/>
    <col min="1537" max="1537" width="12.85546875" style="1" customWidth="1"/>
    <col min="1538" max="1540" width="9.140625" style="1" customWidth="1"/>
    <col min="1541" max="1541" width="13" style="1" customWidth="1"/>
    <col min="1542" max="1542" width="41.140625" style="1" customWidth="1"/>
    <col min="1543" max="1543" width="9.28515625" style="1" customWidth="1"/>
    <col min="1544" max="1544" width="8.140625" style="1" customWidth="1"/>
    <col min="1545" max="1545" width="9.140625" style="1" customWidth="1"/>
    <col min="1546" max="1546" width="8.140625" style="1" customWidth="1"/>
    <col min="1547" max="1547" width="9.140625" style="1" customWidth="1"/>
    <col min="1548" max="1548" width="14.28515625" style="1" customWidth="1"/>
    <col min="1549" max="1549" width="9.140625" style="1" customWidth="1"/>
    <col min="1550" max="1783" width="8.7109375" style="1"/>
    <col min="1784" max="1784" width="5.5703125" style="1" customWidth="1"/>
    <col min="1785" max="1785" width="13.85546875" style="1" customWidth="1"/>
    <col min="1786" max="1787" width="39.42578125" style="1" customWidth="1"/>
    <col min="1788" max="1788" width="7.140625" style="1" customWidth="1"/>
    <col min="1789" max="1790" width="9.140625" style="1" customWidth="1"/>
    <col min="1791" max="1791" width="7" style="1" customWidth="1"/>
    <col min="1792" max="1792" width="9" style="1" customWidth="1"/>
    <col min="1793" max="1793" width="12.85546875" style="1" customWidth="1"/>
    <col min="1794" max="1796" width="9.140625" style="1" customWidth="1"/>
    <col min="1797" max="1797" width="13" style="1" customWidth="1"/>
    <col min="1798" max="1798" width="41.140625" style="1" customWidth="1"/>
    <col min="1799" max="1799" width="9.28515625" style="1" customWidth="1"/>
    <col min="1800" max="1800" width="8.140625" style="1" customWidth="1"/>
    <col min="1801" max="1801" width="9.140625" style="1" customWidth="1"/>
    <col min="1802" max="1802" width="8.140625" style="1" customWidth="1"/>
    <col min="1803" max="1803" width="9.140625" style="1" customWidth="1"/>
    <col min="1804" max="1804" width="14.28515625" style="1" customWidth="1"/>
    <col min="1805" max="1805" width="9.140625" style="1" customWidth="1"/>
    <col min="1806" max="2039" width="8.7109375" style="1"/>
    <col min="2040" max="2040" width="5.5703125" style="1" customWidth="1"/>
    <col min="2041" max="2041" width="13.85546875" style="1" customWidth="1"/>
    <col min="2042" max="2043" width="39.42578125" style="1" customWidth="1"/>
    <col min="2044" max="2044" width="7.140625" style="1" customWidth="1"/>
    <col min="2045" max="2046" width="9.140625" style="1" customWidth="1"/>
    <col min="2047" max="2047" width="7" style="1" customWidth="1"/>
    <col min="2048" max="2048" width="9" style="1" customWidth="1"/>
    <col min="2049" max="2049" width="12.85546875" style="1" customWidth="1"/>
    <col min="2050" max="2052" width="9.140625" style="1" customWidth="1"/>
    <col min="2053" max="2053" width="13" style="1" customWidth="1"/>
    <col min="2054" max="2054" width="41.140625" style="1" customWidth="1"/>
    <col min="2055" max="2055" width="9.28515625" style="1" customWidth="1"/>
    <col min="2056" max="2056" width="8.140625" style="1" customWidth="1"/>
    <col min="2057" max="2057" width="9.140625" style="1" customWidth="1"/>
    <col min="2058" max="2058" width="8.140625" style="1" customWidth="1"/>
    <col min="2059" max="2059" width="9.140625" style="1" customWidth="1"/>
    <col min="2060" max="2060" width="14.28515625" style="1" customWidth="1"/>
    <col min="2061" max="2061" width="9.140625" style="1" customWidth="1"/>
    <col min="2062" max="2295" width="8.7109375" style="1"/>
    <col min="2296" max="2296" width="5.5703125" style="1" customWidth="1"/>
    <col min="2297" max="2297" width="13.85546875" style="1" customWidth="1"/>
    <col min="2298" max="2299" width="39.42578125" style="1" customWidth="1"/>
    <col min="2300" max="2300" width="7.140625" style="1" customWidth="1"/>
    <col min="2301" max="2302" width="9.140625" style="1" customWidth="1"/>
    <col min="2303" max="2303" width="7" style="1" customWidth="1"/>
    <col min="2304" max="2304" width="9" style="1" customWidth="1"/>
    <col min="2305" max="2305" width="12.85546875" style="1" customWidth="1"/>
    <col min="2306" max="2308" width="9.140625" style="1" customWidth="1"/>
    <col min="2309" max="2309" width="13" style="1" customWidth="1"/>
    <col min="2310" max="2310" width="41.140625" style="1" customWidth="1"/>
    <col min="2311" max="2311" width="9.28515625" style="1" customWidth="1"/>
    <col min="2312" max="2312" width="8.140625" style="1" customWidth="1"/>
    <col min="2313" max="2313" width="9.140625" style="1" customWidth="1"/>
    <col min="2314" max="2314" width="8.140625" style="1" customWidth="1"/>
    <col min="2315" max="2315" width="9.140625" style="1" customWidth="1"/>
    <col min="2316" max="2316" width="14.28515625" style="1" customWidth="1"/>
    <col min="2317" max="2317" width="9.140625" style="1" customWidth="1"/>
    <col min="2318" max="2551" width="8.7109375" style="1"/>
    <col min="2552" max="2552" width="5.5703125" style="1" customWidth="1"/>
    <col min="2553" max="2553" width="13.85546875" style="1" customWidth="1"/>
    <col min="2554" max="2555" width="39.42578125" style="1" customWidth="1"/>
    <col min="2556" max="2556" width="7.140625" style="1" customWidth="1"/>
    <col min="2557" max="2558" width="9.140625" style="1" customWidth="1"/>
    <col min="2559" max="2559" width="7" style="1" customWidth="1"/>
    <col min="2560" max="2560" width="9" style="1" customWidth="1"/>
    <col min="2561" max="2561" width="12.85546875" style="1" customWidth="1"/>
    <col min="2562" max="2564" width="9.140625" style="1" customWidth="1"/>
    <col min="2565" max="2565" width="13" style="1" customWidth="1"/>
    <col min="2566" max="2566" width="41.140625" style="1" customWidth="1"/>
    <col min="2567" max="2567" width="9.28515625" style="1" customWidth="1"/>
    <col min="2568" max="2568" width="8.140625" style="1" customWidth="1"/>
    <col min="2569" max="2569" width="9.140625" style="1" customWidth="1"/>
    <col min="2570" max="2570" width="8.140625" style="1" customWidth="1"/>
    <col min="2571" max="2571" width="9.140625" style="1" customWidth="1"/>
    <col min="2572" max="2572" width="14.28515625" style="1" customWidth="1"/>
    <col min="2573" max="2573" width="9.140625" style="1" customWidth="1"/>
    <col min="2574" max="2807" width="8.7109375" style="1"/>
    <col min="2808" max="2808" width="5.5703125" style="1" customWidth="1"/>
    <col min="2809" max="2809" width="13.85546875" style="1" customWidth="1"/>
    <col min="2810" max="2811" width="39.42578125" style="1" customWidth="1"/>
    <col min="2812" max="2812" width="7.140625" style="1" customWidth="1"/>
    <col min="2813" max="2814" width="9.140625" style="1" customWidth="1"/>
    <col min="2815" max="2815" width="7" style="1" customWidth="1"/>
    <col min="2816" max="2816" width="9" style="1" customWidth="1"/>
    <col min="2817" max="2817" width="12.85546875" style="1" customWidth="1"/>
    <col min="2818" max="2820" width="9.140625" style="1" customWidth="1"/>
    <col min="2821" max="2821" width="13" style="1" customWidth="1"/>
    <col min="2822" max="2822" width="41.140625" style="1" customWidth="1"/>
    <col min="2823" max="2823" width="9.28515625" style="1" customWidth="1"/>
    <col min="2824" max="2824" width="8.140625" style="1" customWidth="1"/>
    <col min="2825" max="2825" width="9.140625" style="1" customWidth="1"/>
    <col min="2826" max="2826" width="8.140625" style="1" customWidth="1"/>
    <col min="2827" max="2827" width="9.140625" style="1" customWidth="1"/>
    <col min="2828" max="2828" width="14.28515625" style="1" customWidth="1"/>
    <col min="2829" max="2829" width="9.140625" style="1" customWidth="1"/>
    <col min="2830" max="3063" width="8.7109375" style="1"/>
    <col min="3064" max="3064" width="5.5703125" style="1" customWidth="1"/>
    <col min="3065" max="3065" width="13.85546875" style="1" customWidth="1"/>
    <col min="3066" max="3067" width="39.42578125" style="1" customWidth="1"/>
    <col min="3068" max="3068" width="7.140625" style="1" customWidth="1"/>
    <col min="3069" max="3070" width="9.140625" style="1" customWidth="1"/>
    <col min="3071" max="3071" width="7" style="1" customWidth="1"/>
    <col min="3072" max="3072" width="9" style="1" customWidth="1"/>
    <col min="3073" max="3073" width="12.85546875" style="1" customWidth="1"/>
    <col min="3074" max="3076" width="9.140625" style="1" customWidth="1"/>
    <col min="3077" max="3077" width="13" style="1" customWidth="1"/>
    <col min="3078" max="3078" width="41.140625" style="1" customWidth="1"/>
    <col min="3079" max="3079" width="9.28515625" style="1" customWidth="1"/>
    <col min="3080" max="3080" width="8.140625" style="1" customWidth="1"/>
    <col min="3081" max="3081" width="9.140625" style="1" customWidth="1"/>
    <col min="3082" max="3082" width="8.140625" style="1" customWidth="1"/>
    <col min="3083" max="3083" width="9.140625" style="1" customWidth="1"/>
    <col min="3084" max="3084" width="14.28515625" style="1" customWidth="1"/>
    <col min="3085" max="3085" width="9.140625" style="1" customWidth="1"/>
    <col min="3086" max="3319" width="8.7109375" style="1"/>
    <col min="3320" max="3320" width="5.5703125" style="1" customWidth="1"/>
    <col min="3321" max="3321" width="13.85546875" style="1" customWidth="1"/>
    <col min="3322" max="3323" width="39.42578125" style="1" customWidth="1"/>
    <col min="3324" max="3324" width="7.140625" style="1" customWidth="1"/>
    <col min="3325" max="3326" width="9.140625" style="1" customWidth="1"/>
    <col min="3327" max="3327" width="7" style="1" customWidth="1"/>
    <col min="3328" max="3328" width="9" style="1" customWidth="1"/>
    <col min="3329" max="3329" width="12.85546875" style="1" customWidth="1"/>
    <col min="3330" max="3332" width="9.140625" style="1" customWidth="1"/>
    <col min="3333" max="3333" width="13" style="1" customWidth="1"/>
    <col min="3334" max="3334" width="41.140625" style="1" customWidth="1"/>
    <col min="3335" max="3335" width="9.28515625" style="1" customWidth="1"/>
    <col min="3336" max="3336" width="8.140625" style="1" customWidth="1"/>
    <col min="3337" max="3337" width="9.140625" style="1" customWidth="1"/>
    <col min="3338" max="3338" width="8.140625" style="1" customWidth="1"/>
    <col min="3339" max="3339" width="9.140625" style="1" customWidth="1"/>
    <col min="3340" max="3340" width="14.28515625" style="1" customWidth="1"/>
    <col min="3341" max="3341" width="9.140625" style="1" customWidth="1"/>
    <col min="3342" max="3575" width="8.7109375" style="1"/>
    <col min="3576" max="3576" width="5.5703125" style="1" customWidth="1"/>
    <col min="3577" max="3577" width="13.85546875" style="1" customWidth="1"/>
    <col min="3578" max="3579" width="39.42578125" style="1" customWidth="1"/>
    <col min="3580" max="3580" width="7.140625" style="1" customWidth="1"/>
    <col min="3581" max="3582" width="9.140625" style="1" customWidth="1"/>
    <col min="3583" max="3583" width="7" style="1" customWidth="1"/>
    <col min="3584" max="3584" width="9" style="1" customWidth="1"/>
    <col min="3585" max="3585" width="12.85546875" style="1" customWidth="1"/>
    <col min="3586" max="3588" width="9.140625" style="1" customWidth="1"/>
    <col min="3589" max="3589" width="13" style="1" customWidth="1"/>
    <col min="3590" max="3590" width="41.140625" style="1" customWidth="1"/>
    <col min="3591" max="3591" width="9.28515625" style="1" customWidth="1"/>
    <col min="3592" max="3592" width="8.140625" style="1" customWidth="1"/>
    <col min="3593" max="3593" width="9.140625" style="1" customWidth="1"/>
    <col min="3594" max="3594" width="8.140625" style="1" customWidth="1"/>
    <col min="3595" max="3595" width="9.140625" style="1" customWidth="1"/>
    <col min="3596" max="3596" width="14.28515625" style="1" customWidth="1"/>
    <col min="3597" max="3597" width="9.140625" style="1" customWidth="1"/>
    <col min="3598" max="3831" width="8.7109375" style="1"/>
    <col min="3832" max="3832" width="5.5703125" style="1" customWidth="1"/>
    <col min="3833" max="3833" width="13.85546875" style="1" customWidth="1"/>
    <col min="3834" max="3835" width="39.42578125" style="1" customWidth="1"/>
    <col min="3836" max="3836" width="7.140625" style="1" customWidth="1"/>
    <col min="3837" max="3838" width="9.140625" style="1" customWidth="1"/>
    <col min="3839" max="3839" width="7" style="1" customWidth="1"/>
    <col min="3840" max="3840" width="9" style="1" customWidth="1"/>
    <col min="3841" max="3841" width="12.85546875" style="1" customWidth="1"/>
    <col min="3842" max="3844" width="9.140625" style="1" customWidth="1"/>
    <col min="3845" max="3845" width="13" style="1" customWidth="1"/>
    <col min="3846" max="3846" width="41.140625" style="1" customWidth="1"/>
    <col min="3847" max="3847" width="9.28515625" style="1" customWidth="1"/>
    <col min="3848" max="3848" width="8.140625" style="1" customWidth="1"/>
    <col min="3849" max="3849" width="9.140625" style="1" customWidth="1"/>
    <col min="3850" max="3850" width="8.140625" style="1" customWidth="1"/>
    <col min="3851" max="3851" width="9.140625" style="1" customWidth="1"/>
    <col min="3852" max="3852" width="14.28515625" style="1" customWidth="1"/>
    <col min="3853" max="3853" width="9.140625" style="1" customWidth="1"/>
    <col min="3854" max="4087" width="8.7109375" style="1"/>
    <col min="4088" max="4088" width="5.5703125" style="1" customWidth="1"/>
    <col min="4089" max="4089" width="13.85546875" style="1" customWidth="1"/>
    <col min="4090" max="4091" width="39.42578125" style="1" customWidth="1"/>
    <col min="4092" max="4092" width="7.140625" style="1" customWidth="1"/>
    <col min="4093" max="4094" width="9.140625" style="1" customWidth="1"/>
    <col min="4095" max="4095" width="7" style="1" customWidth="1"/>
    <col min="4096" max="4096" width="9" style="1" customWidth="1"/>
    <col min="4097" max="4097" width="12.85546875" style="1" customWidth="1"/>
    <col min="4098" max="4100" width="9.140625" style="1" customWidth="1"/>
    <col min="4101" max="4101" width="13" style="1" customWidth="1"/>
    <col min="4102" max="4102" width="41.140625" style="1" customWidth="1"/>
    <col min="4103" max="4103" width="9.28515625" style="1" customWidth="1"/>
    <col min="4104" max="4104" width="8.140625" style="1" customWidth="1"/>
    <col min="4105" max="4105" width="9.140625" style="1" customWidth="1"/>
    <col min="4106" max="4106" width="8.140625" style="1" customWidth="1"/>
    <col min="4107" max="4107" width="9.140625" style="1" customWidth="1"/>
    <col min="4108" max="4108" width="14.28515625" style="1" customWidth="1"/>
    <col min="4109" max="4109" width="9.140625" style="1" customWidth="1"/>
    <col min="4110" max="4343" width="8.7109375" style="1"/>
    <col min="4344" max="4344" width="5.5703125" style="1" customWidth="1"/>
    <col min="4345" max="4345" width="13.85546875" style="1" customWidth="1"/>
    <col min="4346" max="4347" width="39.42578125" style="1" customWidth="1"/>
    <col min="4348" max="4348" width="7.140625" style="1" customWidth="1"/>
    <col min="4349" max="4350" width="9.140625" style="1" customWidth="1"/>
    <col min="4351" max="4351" width="7" style="1" customWidth="1"/>
    <col min="4352" max="4352" width="9" style="1" customWidth="1"/>
    <col min="4353" max="4353" width="12.85546875" style="1" customWidth="1"/>
    <col min="4354" max="4356" width="9.140625" style="1" customWidth="1"/>
    <col min="4357" max="4357" width="13" style="1" customWidth="1"/>
    <col min="4358" max="4358" width="41.140625" style="1" customWidth="1"/>
    <col min="4359" max="4359" width="9.28515625" style="1" customWidth="1"/>
    <col min="4360" max="4360" width="8.140625" style="1" customWidth="1"/>
    <col min="4361" max="4361" width="9.140625" style="1" customWidth="1"/>
    <col min="4362" max="4362" width="8.140625" style="1" customWidth="1"/>
    <col min="4363" max="4363" width="9.140625" style="1" customWidth="1"/>
    <col min="4364" max="4364" width="14.28515625" style="1" customWidth="1"/>
    <col min="4365" max="4365" width="9.140625" style="1" customWidth="1"/>
    <col min="4366" max="4599" width="8.7109375" style="1"/>
    <col min="4600" max="4600" width="5.5703125" style="1" customWidth="1"/>
    <col min="4601" max="4601" width="13.85546875" style="1" customWidth="1"/>
    <col min="4602" max="4603" width="39.42578125" style="1" customWidth="1"/>
    <col min="4604" max="4604" width="7.140625" style="1" customWidth="1"/>
    <col min="4605" max="4606" width="9.140625" style="1" customWidth="1"/>
    <col min="4607" max="4607" width="7" style="1" customWidth="1"/>
    <col min="4608" max="4608" width="9" style="1" customWidth="1"/>
    <col min="4609" max="4609" width="12.85546875" style="1" customWidth="1"/>
    <col min="4610" max="4612" width="9.140625" style="1" customWidth="1"/>
    <col min="4613" max="4613" width="13" style="1" customWidth="1"/>
    <col min="4614" max="4614" width="41.140625" style="1" customWidth="1"/>
    <col min="4615" max="4615" width="9.28515625" style="1" customWidth="1"/>
    <col min="4616" max="4616" width="8.140625" style="1" customWidth="1"/>
    <col min="4617" max="4617" width="9.140625" style="1" customWidth="1"/>
    <col min="4618" max="4618" width="8.140625" style="1" customWidth="1"/>
    <col min="4619" max="4619" width="9.140625" style="1" customWidth="1"/>
    <col min="4620" max="4620" width="14.28515625" style="1" customWidth="1"/>
    <col min="4621" max="4621" width="9.140625" style="1" customWidth="1"/>
    <col min="4622" max="4855" width="8.7109375" style="1"/>
    <col min="4856" max="4856" width="5.5703125" style="1" customWidth="1"/>
    <col min="4857" max="4857" width="13.85546875" style="1" customWidth="1"/>
    <col min="4858" max="4859" width="39.42578125" style="1" customWidth="1"/>
    <col min="4860" max="4860" width="7.140625" style="1" customWidth="1"/>
    <col min="4861" max="4862" width="9.140625" style="1" customWidth="1"/>
    <col min="4863" max="4863" width="7" style="1" customWidth="1"/>
    <col min="4864" max="4864" width="9" style="1" customWidth="1"/>
    <col min="4865" max="4865" width="12.85546875" style="1" customWidth="1"/>
    <col min="4866" max="4868" width="9.140625" style="1" customWidth="1"/>
    <col min="4869" max="4869" width="13" style="1" customWidth="1"/>
    <col min="4870" max="4870" width="41.140625" style="1" customWidth="1"/>
    <col min="4871" max="4871" width="9.28515625" style="1" customWidth="1"/>
    <col min="4872" max="4872" width="8.140625" style="1" customWidth="1"/>
    <col min="4873" max="4873" width="9.140625" style="1" customWidth="1"/>
    <col min="4874" max="4874" width="8.140625" style="1" customWidth="1"/>
    <col min="4875" max="4875" width="9.140625" style="1" customWidth="1"/>
    <col min="4876" max="4876" width="14.28515625" style="1" customWidth="1"/>
    <col min="4877" max="4877" width="9.140625" style="1" customWidth="1"/>
    <col min="4878" max="5111" width="8.7109375" style="1"/>
    <col min="5112" max="5112" width="5.5703125" style="1" customWidth="1"/>
    <col min="5113" max="5113" width="13.85546875" style="1" customWidth="1"/>
    <col min="5114" max="5115" width="39.42578125" style="1" customWidth="1"/>
    <col min="5116" max="5116" width="7.140625" style="1" customWidth="1"/>
    <col min="5117" max="5118" width="9.140625" style="1" customWidth="1"/>
    <col min="5119" max="5119" width="7" style="1" customWidth="1"/>
    <col min="5120" max="5120" width="9" style="1" customWidth="1"/>
    <col min="5121" max="5121" width="12.85546875" style="1" customWidth="1"/>
    <col min="5122" max="5124" width="9.140625" style="1" customWidth="1"/>
    <col min="5125" max="5125" width="13" style="1" customWidth="1"/>
    <col min="5126" max="5126" width="41.140625" style="1" customWidth="1"/>
    <col min="5127" max="5127" width="9.28515625" style="1" customWidth="1"/>
    <col min="5128" max="5128" width="8.140625" style="1" customWidth="1"/>
    <col min="5129" max="5129" width="9.140625" style="1" customWidth="1"/>
    <col min="5130" max="5130" width="8.140625" style="1" customWidth="1"/>
    <col min="5131" max="5131" width="9.140625" style="1" customWidth="1"/>
    <col min="5132" max="5132" width="14.28515625" style="1" customWidth="1"/>
    <col min="5133" max="5133" width="9.140625" style="1" customWidth="1"/>
    <col min="5134" max="5367" width="8.7109375" style="1"/>
    <col min="5368" max="5368" width="5.5703125" style="1" customWidth="1"/>
    <col min="5369" max="5369" width="13.85546875" style="1" customWidth="1"/>
    <col min="5370" max="5371" width="39.42578125" style="1" customWidth="1"/>
    <col min="5372" max="5372" width="7.140625" style="1" customWidth="1"/>
    <col min="5373" max="5374" width="9.140625" style="1" customWidth="1"/>
    <col min="5375" max="5375" width="7" style="1" customWidth="1"/>
    <col min="5376" max="5376" width="9" style="1" customWidth="1"/>
    <col min="5377" max="5377" width="12.85546875" style="1" customWidth="1"/>
    <col min="5378" max="5380" width="9.140625" style="1" customWidth="1"/>
    <col min="5381" max="5381" width="13" style="1" customWidth="1"/>
    <col min="5382" max="5382" width="41.140625" style="1" customWidth="1"/>
    <col min="5383" max="5383" width="9.28515625" style="1" customWidth="1"/>
    <col min="5384" max="5384" width="8.140625" style="1" customWidth="1"/>
    <col min="5385" max="5385" width="9.140625" style="1" customWidth="1"/>
    <col min="5386" max="5386" width="8.140625" style="1" customWidth="1"/>
    <col min="5387" max="5387" width="9.140625" style="1" customWidth="1"/>
    <col min="5388" max="5388" width="14.28515625" style="1" customWidth="1"/>
    <col min="5389" max="5389" width="9.140625" style="1" customWidth="1"/>
    <col min="5390" max="5623" width="8.7109375" style="1"/>
    <col min="5624" max="5624" width="5.5703125" style="1" customWidth="1"/>
    <col min="5625" max="5625" width="13.85546875" style="1" customWidth="1"/>
    <col min="5626" max="5627" width="39.42578125" style="1" customWidth="1"/>
    <col min="5628" max="5628" width="7.140625" style="1" customWidth="1"/>
    <col min="5629" max="5630" width="9.140625" style="1" customWidth="1"/>
    <col min="5631" max="5631" width="7" style="1" customWidth="1"/>
    <col min="5632" max="5632" width="9" style="1" customWidth="1"/>
    <col min="5633" max="5633" width="12.85546875" style="1" customWidth="1"/>
    <col min="5634" max="5636" width="9.140625" style="1" customWidth="1"/>
    <col min="5637" max="5637" width="13" style="1" customWidth="1"/>
    <col min="5638" max="5638" width="41.140625" style="1" customWidth="1"/>
    <col min="5639" max="5639" width="9.28515625" style="1" customWidth="1"/>
    <col min="5640" max="5640" width="8.140625" style="1" customWidth="1"/>
    <col min="5641" max="5641" width="9.140625" style="1" customWidth="1"/>
    <col min="5642" max="5642" width="8.140625" style="1" customWidth="1"/>
    <col min="5643" max="5643" width="9.140625" style="1" customWidth="1"/>
    <col min="5644" max="5644" width="14.28515625" style="1" customWidth="1"/>
    <col min="5645" max="5645" width="9.140625" style="1" customWidth="1"/>
    <col min="5646" max="5879" width="8.7109375" style="1"/>
    <col min="5880" max="5880" width="5.5703125" style="1" customWidth="1"/>
    <col min="5881" max="5881" width="13.85546875" style="1" customWidth="1"/>
    <col min="5882" max="5883" width="39.42578125" style="1" customWidth="1"/>
    <col min="5884" max="5884" width="7.140625" style="1" customWidth="1"/>
    <col min="5885" max="5886" width="9.140625" style="1" customWidth="1"/>
    <col min="5887" max="5887" width="7" style="1" customWidth="1"/>
    <col min="5888" max="5888" width="9" style="1" customWidth="1"/>
    <col min="5889" max="5889" width="12.85546875" style="1" customWidth="1"/>
    <col min="5890" max="5892" width="9.140625" style="1" customWidth="1"/>
    <col min="5893" max="5893" width="13" style="1" customWidth="1"/>
    <col min="5894" max="5894" width="41.140625" style="1" customWidth="1"/>
    <col min="5895" max="5895" width="9.28515625" style="1" customWidth="1"/>
    <col min="5896" max="5896" width="8.140625" style="1" customWidth="1"/>
    <col min="5897" max="5897" width="9.140625" style="1" customWidth="1"/>
    <col min="5898" max="5898" width="8.140625" style="1" customWidth="1"/>
    <col min="5899" max="5899" width="9.140625" style="1" customWidth="1"/>
    <col min="5900" max="5900" width="14.28515625" style="1" customWidth="1"/>
    <col min="5901" max="5901" width="9.140625" style="1" customWidth="1"/>
    <col min="5902" max="6135" width="8.7109375" style="1"/>
    <col min="6136" max="6136" width="5.5703125" style="1" customWidth="1"/>
    <col min="6137" max="6137" width="13.85546875" style="1" customWidth="1"/>
    <col min="6138" max="6139" width="39.42578125" style="1" customWidth="1"/>
    <col min="6140" max="6140" width="7.140625" style="1" customWidth="1"/>
    <col min="6141" max="6142" width="9.140625" style="1" customWidth="1"/>
    <col min="6143" max="6143" width="7" style="1" customWidth="1"/>
    <col min="6144" max="6144" width="9" style="1" customWidth="1"/>
    <col min="6145" max="6145" width="12.85546875" style="1" customWidth="1"/>
    <col min="6146" max="6148" width="9.140625" style="1" customWidth="1"/>
    <col min="6149" max="6149" width="13" style="1" customWidth="1"/>
    <col min="6150" max="6150" width="41.140625" style="1" customWidth="1"/>
    <col min="6151" max="6151" width="9.28515625" style="1" customWidth="1"/>
    <col min="6152" max="6152" width="8.140625" style="1" customWidth="1"/>
    <col min="6153" max="6153" width="9.140625" style="1" customWidth="1"/>
    <col min="6154" max="6154" width="8.140625" style="1" customWidth="1"/>
    <col min="6155" max="6155" width="9.140625" style="1" customWidth="1"/>
    <col min="6156" max="6156" width="14.28515625" style="1" customWidth="1"/>
    <col min="6157" max="6157" width="9.140625" style="1" customWidth="1"/>
    <col min="6158" max="6391" width="8.7109375" style="1"/>
    <col min="6392" max="6392" width="5.5703125" style="1" customWidth="1"/>
    <col min="6393" max="6393" width="13.85546875" style="1" customWidth="1"/>
    <col min="6394" max="6395" width="39.42578125" style="1" customWidth="1"/>
    <col min="6396" max="6396" width="7.140625" style="1" customWidth="1"/>
    <col min="6397" max="6398" width="9.140625" style="1" customWidth="1"/>
    <col min="6399" max="6399" width="7" style="1" customWidth="1"/>
    <col min="6400" max="6400" width="9" style="1" customWidth="1"/>
    <col min="6401" max="6401" width="12.85546875" style="1" customWidth="1"/>
    <col min="6402" max="6404" width="9.140625" style="1" customWidth="1"/>
    <col min="6405" max="6405" width="13" style="1" customWidth="1"/>
    <col min="6406" max="6406" width="41.140625" style="1" customWidth="1"/>
    <col min="6407" max="6407" width="9.28515625" style="1" customWidth="1"/>
    <col min="6408" max="6408" width="8.140625" style="1" customWidth="1"/>
    <col min="6409" max="6409" width="9.140625" style="1" customWidth="1"/>
    <col min="6410" max="6410" width="8.140625" style="1" customWidth="1"/>
    <col min="6411" max="6411" width="9.140625" style="1" customWidth="1"/>
    <col min="6412" max="6412" width="14.28515625" style="1" customWidth="1"/>
    <col min="6413" max="6413" width="9.140625" style="1" customWidth="1"/>
    <col min="6414" max="6647" width="8.7109375" style="1"/>
    <col min="6648" max="6648" width="5.5703125" style="1" customWidth="1"/>
    <col min="6649" max="6649" width="13.85546875" style="1" customWidth="1"/>
    <col min="6650" max="6651" width="39.42578125" style="1" customWidth="1"/>
    <col min="6652" max="6652" width="7.140625" style="1" customWidth="1"/>
    <col min="6653" max="6654" width="9.140625" style="1" customWidth="1"/>
    <col min="6655" max="6655" width="7" style="1" customWidth="1"/>
    <col min="6656" max="6656" width="9" style="1" customWidth="1"/>
    <col min="6657" max="6657" width="12.85546875" style="1" customWidth="1"/>
    <col min="6658" max="6660" width="9.140625" style="1" customWidth="1"/>
    <col min="6661" max="6661" width="13" style="1" customWidth="1"/>
    <col min="6662" max="6662" width="41.140625" style="1" customWidth="1"/>
    <col min="6663" max="6663" width="9.28515625" style="1" customWidth="1"/>
    <col min="6664" max="6664" width="8.140625" style="1" customWidth="1"/>
    <col min="6665" max="6665" width="9.140625" style="1" customWidth="1"/>
    <col min="6666" max="6666" width="8.140625" style="1" customWidth="1"/>
    <col min="6667" max="6667" width="9.140625" style="1" customWidth="1"/>
    <col min="6668" max="6668" width="14.28515625" style="1" customWidth="1"/>
    <col min="6669" max="6669" width="9.140625" style="1" customWidth="1"/>
    <col min="6670" max="6903" width="8.7109375" style="1"/>
    <col min="6904" max="6904" width="5.5703125" style="1" customWidth="1"/>
    <col min="6905" max="6905" width="13.85546875" style="1" customWidth="1"/>
    <col min="6906" max="6907" width="39.42578125" style="1" customWidth="1"/>
    <col min="6908" max="6908" width="7.140625" style="1" customWidth="1"/>
    <col min="6909" max="6910" width="9.140625" style="1" customWidth="1"/>
    <col min="6911" max="6911" width="7" style="1" customWidth="1"/>
    <col min="6912" max="6912" width="9" style="1" customWidth="1"/>
    <col min="6913" max="6913" width="12.85546875" style="1" customWidth="1"/>
    <col min="6914" max="6916" width="9.140625" style="1" customWidth="1"/>
    <col min="6917" max="6917" width="13" style="1" customWidth="1"/>
    <col min="6918" max="6918" width="41.140625" style="1" customWidth="1"/>
    <col min="6919" max="6919" width="9.28515625" style="1" customWidth="1"/>
    <col min="6920" max="6920" width="8.140625" style="1" customWidth="1"/>
    <col min="6921" max="6921" width="9.140625" style="1" customWidth="1"/>
    <col min="6922" max="6922" width="8.140625" style="1" customWidth="1"/>
    <col min="6923" max="6923" width="9.140625" style="1" customWidth="1"/>
    <col min="6924" max="6924" width="14.28515625" style="1" customWidth="1"/>
    <col min="6925" max="6925" width="9.140625" style="1" customWidth="1"/>
    <col min="6926" max="7159" width="8.7109375" style="1"/>
    <col min="7160" max="7160" width="5.5703125" style="1" customWidth="1"/>
    <col min="7161" max="7161" width="13.85546875" style="1" customWidth="1"/>
    <col min="7162" max="7163" width="39.42578125" style="1" customWidth="1"/>
    <col min="7164" max="7164" width="7.140625" style="1" customWidth="1"/>
    <col min="7165" max="7166" width="9.140625" style="1" customWidth="1"/>
    <col min="7167" max="7167" width="7" style="1" customWidth="1"/>
    <col min="7168" max="7168" width="9" style="1" customWidth="1"/>
    <col min="7169" max="7169" width="12.85546875" style="1" customWidth="1"/>
    <col min="7170" max="7172" width="9.140625" style="1" customWidth="1"/>
    <col min="7173" max="7173" width="13" style="1" customWidth="1"/>
    <col min="7174" max="7174" width="41.140625" style="1" customWidth="1"/>
    <col min="7175" max="7175" width="9.28515625" style="1" customWidth="1"/>
    <col min="7176" max="7176" width="8.140625" style="1" customWidth="1"/>
    <col min="7177" max="7177" width="9.140625" style="1" customWidth="1"/>
    <col min="7178" max="7178" width="8.140625" style="1" customWidth="1"/>
    <col min="7179" max="7179" width="9.140625" style="1" customWidth="1"/>
    <col min="7180" max="7180" width="14.28515625" style="1" customWidth="1"/>
    <col min="7181" max="7181" width="9.140625" style="1" customWidth="1"/>
    <col min="7182" max="7415" width="8.7109375" style="1"/>
    <col min="7416" max="7416" width="5.5703125" style="1" customWidth="1"/>
    <col min="7417" max="7417" width="13.85546875" style="1" customWidth="1"/>
    <col min="7418" max="7419" width="39.42578125" style="1" customWidth="1"/>
    <col min="7420" max="7420" width="7.140625" style="1" customWidth="1"/>
    <col min="7421" max="7422" width="9.140625" style="1" customWidth="1"/>
    <col min="7423" max="7423" width="7" style="1" customWidth="1"/>
    <col min="7424" max="7424" width="9" style="1" customWidth="1"/>
    <col min="7425" max="7425" width="12.85546875" style="1" customWidth="1"/>
    <col min="7426" max="7428" width="9.140625" style="1" customWidth="1"/>
    <col min="7429" max="7429" width="13" style="1" customWidth="1"/>
    <col min="7430" max="7430" width="41.140625" style="1" customWidth="1"/>
    <col min="7431" max="7431" width="9.28515625" style="1" customWidth="1"/>
    <col min="7432" max="7432" width="8.140625" style="1" customWidth="1"/>
    <col min="7433" max="7433" width="9.140625" style="1" customWidth="1"/>
    <col min="7434" max="7434" width="8.140625" style="1" customWidth="1"/>
    <col min="7435" max="7435" width="9.140625" style="1" customWidth="1"/>
    <col min="7436" max="7436" width="14.28515625" style="1" customWidth="1"/>
    <col min="7437" max="7437" width="9.140625" style="1" customWidth="1"/>
    <col min="7438" max="7671" width="8.7109375" style="1"/>
    <col min="7672" max="7672" width="5.5703125" style="1" customWidth="1"/>
    <col min="7673" max="7673" width="13.85546875" style="1" customWidth="1"/>
    <col min="7674" max="7675" width="39.42578125" style="1" customWidth="1"/>
    <col min="7676" max="7676" width="7.140625" style="1" customWidth="1"/>
    <col min="7677" max="7678" width="9.140625" style="1" customWidth="1"/>
    <col min="7679" max="7679" width="7" style="1" customWidth="1"/>
    <col min="7680" max="7680" width="9" style="1" customWidth="1"/>
    <col min="7681" max="7681" width="12.85546875" style="1" customWidth="1"/>
    <col min="7682" max="7684" width="9.140625" style="1" customWidth="1"/>
    <col min="7685" max="7685" width="13" style="1" customWidth="1"/>
    <col min="7686" max="7686" width="41.140625" style="1" customWidth="1"/>
    <col min="7687" max="7687" width="9.28515625" style="1" customWidth="1"/>
    <col min="7688" max="7688" width="8.140625" style="1" customWidth="1"/>
    <col min="7689" max="7689" width="9.140625" style="1" customWidth="1"/>
    <col min="7690" max="7690" width="8.140625" style="1" customWidth="1"/>
    <col min="7691" max="7691" width="9.140625" style="1" customWidth="1"/>
    <col min="7692" max="7692" width="14.28515625" style="1" customWidth="1"/>
    <col min="7693" max="7693" width="9.140625" style="1" customWidth="1"/>
    <col min="7694" max="7927" width="8.7109375" style="1"/>
    <col min="7928" max="7928" width="5.5703125" style="1" customWidth="1"/>
    <col min="7929" max="7929" width="13.85546875" style="1" customWidth="1"/>
    <col min="7930" max="7931" width="39.42578125" style="1" customWidth="1"/>
    <col min="7932" max="7932" width="7.140625" style="1" customWidth="1"/>
    <col min="7933" max="7934" width="9.140625" style="1" customWidth="1"/>
    <col min="7935" max="7935" width="7" style="1" customWidth="1"/>
    <col min="7936" max="7936" width="9" style="1" customWidth="1"/>
    <col min="7937" max="7937" width="12.85546875" style="1" customWidth="1"/>
    <col min="7938" max="7940" width="9.140625" style="1" customWidth="1"/>
    <col min="7941" max="7941" width="13" style="1" customWidth="1"/>
    <col min="7942" max="7942" width="41.140625" style="1" customWidth="1"/>
    <col min="7943" max="7943" width="9.28515625" style="1" customWidth="1"/>
    <col min="7944" max="7944" width="8.140625" style="1" customWidth="1"/>
    <col min="7945" max="7945" width="9.140625" style="1" customWidth="1"/>
    <col min="7946" max="7946" width="8.140625" style="1" customWidth="1"/>
    <col min="7947" max="7947" width="9.140625" style="1" customWidth="1"/>
    <col min="7948" max="7948" width="14.28515625" style="1" customWidth="1"/>
    <col min="7949" max="7949" width="9.140625" style="1" customWidth="1"/>
    <col min="7950" max="8183" width="8.7109375" style="1"/>
    <col min="8184" max="8184" width="5.5703125" style="1" customWidth="1"/>
    <col min="8185" max="8185" width="13.85546875" style="1" customWidth="1"/>
    <col min="8186" max="8187" width="39.42578125" style="1" customWidth="1"/>
    <col min="8188" max="8188" width="7.140625" style="1" customWidth="1"/>
    <col min="8189" max="8190" width="9.140625" style="1" customWidth="1"/>
    <col min="8191" max="8191" width="7" style="1" customWidth="1"/>
    <col min="8192" max="8192" width="9" style="1" customWidth="1"/>
    <col min="8193" max="8193" width="12.85546875" style="1" customWidth="1"/>
    <col min="8194" max="8196" width="9.140625" style="1" customWidth="1"/>
    <col min="8197" max="8197" width="13" style="1" customWidth="1"/>
    <col min="8198" max="8198" width="41.140625" style="1" customWidth="1"/>
    <col min="8199" max="8199" width="9.28515625" style="1" customWidth="1"/>
    <col min="8200" max="8200" width="8.140625" style="1" customWidth="1"/>
    <col min="8201" max="8201" width="9.140625" style="1" customWidth="1"/>
    <col min="8202" max="8202" width="8.140625" style="1" customWidth="1"/>
    <col min="8203" max="8203" width="9.140625" style="1" customWidth="1"/>
    <col min="8204" max="8204" width="14.28515625" style="1" customWidth="1"/>
    <col min="8205" max="8205" width="9.140625" style="1" customWidth="1"/>
    <col min="8206" max="8439" width="8.7109375" style="1"/>
    <col min="8440" max="8440" width="5.5703125" style="1" customWidth="1"/>
    <col min="8441" max="8441" width="13.85546875" style="1" customWidth="1"/>
    <col min="8442" max="8443" width="39.42578125" style="1" customWidth="1"/>
    <col min="8444" max="8444" width="7.140625" style="1" customWidth="1"/>
    <col min="8445" max="8446" width="9.140625" style="1" customWidth="1"/>
    <col min="8447" max="8447" width="7" style="1" customWidth="1"/>
    <col min="8448" max="8448" width="9" style="1" customWidth="1"/>
    <col min="8449" max="8449" width="12.85546875" style="1" customWidth="1"/>
    <col min="8450" max="8452" width="9.140625" style="1" customWidth="1"/>
    <col min="8453" max="8453" width="13" style="1" customWidth="1"/>
    <col min="8454" max="8454" width="41.140625" style="1" customWidth="1"/>
    <col min="8455" max="8455" width="9.28515625" style="1" customWidth="1"/>
    <col min="8456" max="8456" width="8.140625" style="1" customWidth="1"/>
    <col min="8457" max="8457" width="9.140625" style="1" customWidth="1"/>
    <col min="8458" max="8458" width="8.140625" style="1" customWidth="1"/>
    <col min="8459" max="8459" width="9.140625" style="1" customWidth="1"/>
    <col min="8460" max="8460" width="14.28515625" style="1" customWidth="1"/>
    <col min="8461" max="8461" width="9.140625" style="1" customWidth="1"/>
    <col min="8462" max="8695" width="8.7109375" style="1"/>
    <col min="8696" max="8696" width="5.5703125" style="1" customWidth="1"/>
    <col min="8697" max="8697" width="13.85546875" style="1" customWidth="1"/>
    <col min="8698" max="8699" width="39.42578125" style="1" customWidth="1"/>
    <col min="8700" max="8700" width="7.140625" style="1" customWidth="1"/>
    <col min="8701" max="8702" width="9.140625" style="1" customWidth="1"/>
    <col min="8703" max="8703" width="7" style="1" customWidth="1"/>
    <col min="8704" max="8704" width="9" style="1" customWidth="1"/>
    <col min="8705" max="8705" width="12.85546875" style="1" customWidth="1"/>
    <col min="8706" max="8708" width="9.140625" style="1" customWidth="1"/>
    <col min="8709" max="8709" width="13" style="1" customWidth="1"/>
    <col min="8710" max="8710" width="41.140625" style="1" customWidth="1"/>
    <col min="8711" max="8711" width="9.28515625" style="1" customWidth="1"/>
    <col min="8712" max="8712" width="8.140625" style="1" customWidth="1"/>
    <col min="8713" max="8713" width="9.140625" style="1" customWidth="1"/>
    <col min="8714" max="8714" width="8.140625" style="1" customWidth="1"/>
    <col min="8715" max="8715" width="9.140625" style="1" customWidth="1"/>
    <col min="8716" max="8716" width="14.28515625" style="1" customWidth="1"/>
    <col min="8717" max="8717" width="9.140625" style="1" customWidth="1"/>
    <col min="8718" max="8951" width="8.7109375" style="1"/>
    <col min="8952" max="8952" width="5.5703125" style="1" customWidth="1"/>
    <col min="8953" max="8953" width="13.85546875" style="1" customWidth="1"/>
    <col min="8954" max="8955" width="39.42578125" style="1" customWidth="1"/>
    <col min="8956" max="8956" width="7.140625" style="1" customWidth="1"/>
    <col min="8957" max="8958" width="9.140625" style="1" customWidth="1"/>
    <col min="8959" max="8959" width="7" style="1" customWidth="1"/>
    <col min="8960" max="8960" width="9" style="1" customWidth="1"/>
    <col min="8961" max="8961" width="12.85546875" style="1" customWidth="1"/>
    <col min="8962" max="8964" width="9.140625" style="1" customWidth="1"/>
    <col min="8965" max="8965" width="13" style="1" customWidth="1"/>
    <col min="8966" max="8966" width="41.140625" style="1" customWidth="1"/>
    <col min="8967" max="8967" width="9.28515625" style="1" customWidth="1"/>
    <col min="8968" max="8968" width="8.140625" style="1" customWidth="1"/>
    <col min="8969" max="8969" width="9.140625" style="1" customWidth="1"/>
    <col min="8970" max="8970" width="8.140625" style="1" customWidth="1"/>
    <col min="8971" max="8971" width="9.140625" style="1" customWidth="1"/>
    <col min="8972" max="8972" width="14.28515625" style="1" customWidth="1"/>
    <col min="8973" max="8973" width="9.140625" style="1" customWidth="1"/>
    <col min="8974" max="9207" width="8.7109375" style="1"/>
    <col min="9208" max="9208" width="5.5703125" style="1" customWidth="1"/>
    <col min="9209" max="9209" width="13.85546875" style="1" customWidth="1"/>
    <col min="9210" max="9211" width="39.42578125" style="1" customWidth="1"/>
    <col min="9212" max="9212" width="7.140625" style="1" customWidth="1"/>
    <col min="9213" max="9214" width="9.140625" style="1" customWidth="1"/>
    <col min="9215" max="9215" width="7" style="1" customWidth="1"/>
    <col min="9216" max="9216" width="9" style="1" customWidth="1"/>
    <col min="9217" max="9217" width="12.85546875" style="1" customWidth="1"/>
    <col min="9218" max="9220" width="9.140625" style="1" customWidth="1"/>
    <col min="9221" max="9221" width="13" style="1" customWidth="1"/>
    <col min="9222" max="9222" width="41.140625" style="1" customWidth="1"/>
    <col min="9223" max="9223" width="9.28515625" style="1" customWidth="1"/>
    <col min="9224" max="9224" width="8.140625" style="1" customWidth="1"/>
    <col min="9225" max="9225" width="9.140625" style="1" customWidth="1"/>
    <col min="9226" max="9226" width="8.140625" style="1" customWidth="1"/>
    <col min="9227" max="9227" width="9.140625" style="1" customWidth="1"/>
    <col min="9228" max="9228" width="14.28515625" style="1" customWidth="1"/>
    <col min="9229" max="9229" width="9.140625" style="1" customWidth="1"/>
    <col min="9230" max="9463" width="8.7109375" style="1"/>
    <col min="9464" max="9464" width="5.5703125" style="1" customWidth="1"/>
    <col min="9465" max="9465" width="13.85546875" style="1" customWidth="1"/>
    <col min="9466" max="9467" width="39.42578125" style="1" customWidth="1"/>
    <col min="9468" max="9468" width="7.140625" style="1" customWidth="1"/>
    <col min="9469" max="9470" width="9.140625" style="1" customWidth="1"/>
    <col min="9471" max="9471" width="7" style="1" customWidth="1"/>
    <col min="9472" max="9472" width="9" style="1" customWidth="1"/>
    <col min="9473" max="9473" width="12.85546875" style="1" customWidth="1"/>
    <col min="9474" max="9476" width="9.140625" style="1" customWidth="1"/>
    <col min="9477" max="9477" width="13" style="1" customWidth="1"/>
    <col min="9478" max="9478" width="41.140625" style="1" customWidth="1"/>
    <col min="9479" max="9479" width="9.28515625" style="1" customWidth="1"/>
    <col min="9480" max="9480" width="8.140625" style="1" customWidth="1"/>
    <col min="9481" max="9481" width="9.140625" style="1" customWidth="1"/>
    <col min="9482" max="9482" width="8.140625" style="1" customWidth="1"/>
    <col min="9483" max="9483" width="9.140625" style="1" customWidth="1"/>
    <col min="9484" max="9484" width="14.28515625" style="1" customWidth="1"/>
    <col min="9485" max="9485" width="9.140625" style="1" customWidth="1"/>
    <col min="9486" max="9719" width="8.7109375" style="1"/>
    <col min="9720" max="9720" width="5.5703125" style="1" customWidth="1"/>
    <col min="9721" max="9721" width="13.85546875" style="1" customWidth="1"/>
    <col min="9722" max="9723" width="39.42578125" style="1" customWidth="1"/>
    <col min="9724" max="9724" width="7.140625" style="1" customWidth="1"/>
    <col min="9725" max="9726" width="9.140625" style="1" customWidth="1"/>
    <col min="9727" max="9727" width="7" style="1" customWidth="1"/>
    <col min="9728" max="9728" width="9" style="1" customWidth="1"/>
    <col min="9729" max="9729" width="12.85546875" style="1" customWidth="1"/>
    <col min="9730" max="9732" width="9.140625" style="1" customWidth="1"/>
    <col min="9733" max="9733" width="13" style="1" customWidth="1"/>
    <col min="9734" max="9734" width="41.140625" style="1" customWidth="1"/>
    <col min="9735" max="9735" width="9.28515625" style="1" customWidth="1"/>
    <col min="9736" max="9736" width="8.140625" style="1" customWidth="1"/>
    <col min="9737" max="9737" width="9.140625" style="1" customWidth="1"/>
    <col min="9738" max="9738" width="8.140625" style="1" customWidth="1"/>
    <col min="9739" max="9739" width="9.140625" style="1" customWidth="1"/>
    <col min="9740" max="9740" width="14.28515625" style="1" customWidth="1"/>
    <col min="9741" max="9741" width="9.140625" style="1" customWidth="1"/>
    <col min="9742" max="9975" width="8.7109375" style="1"/>
    <col min="9976" max="9976" width="5.5703125" style="1" customWidth="1"/>
    <col min="9977" max="9977" width="13.85546875" style="1" customWidth="1"/>
    <col min="9978" max="9979" width="39.42578125" style="1" customWidth="1"/>
    <col min="9980" max="9980" width="7.140625" style="1" customWidth="1"/>
    <col min="9981" max="9982" width="9.140625" style="1" customWidth="1"/>
    <col min="9983" max="9983" width="7" style="1" customWidth="1"/>
    <col min="9984" max="9984" width="9" style="1" customWidth="1"/>
    <col min="9985" max="9985" width="12.85546875" style="1" customWidth="1"/>
    <col min="9986" max="9988" width="9.140625" style="1" customWidth="1"/>
    <col min="9989" max="9989" width="13" style="1" customWidth="1"/>
    <col min="9990" max="9990" width="41.140625" style="1" customWidth="1"/>
    <col min="9991" max="9991" width="9.28515625" style="1" customWidth="1"/>
    <col min="9992" max="9992" width="8.140625" style="1" customWidth="1"/>
    <col min="9993" max="9993" width="9.140625" style="1" customWidth="1"/>
    <col min="9994" max="9994" width="8.140625" style="1" customWidth="1"/>
    <col min="9995" max="9995" width="9.140625" style="1" customWidth="1"/>
    <col min="9996" max="9996" width="14.28515625" style="1" customWidth="1"/>
    <col min="9997" max="9997" width="9.140625" style="1" customWidth="1"/>
    <col min="9998" max="10231" width="8.7109375" style="1"/>
    <col min="10232" max="10232" width="5.5703125" style="1" customWidth="1"/>
    <col min="10233" max="10233" width="13.85546875" style="1" customWidth="1"/>
    <col min="10234" max="10235" width="39.42578125" style="1" customWidth="1"/>
    <col min="10236" max="10236" width="7.140625" style="1" customWidth="1"/>
    <col min="10237" max="10238" width="9.140625" style="1" customWidth="1"/>
    <col min="10239" max="10239" width="7" style="1" customWidth="1"/>
    <col min="10240" max="10240" width="9" style="1" customWidth="1"/>
    <col min="10241" max="10241" width="12.85546875" style="1" customWidth="1"/>
    <col min="10242" max="10244" width="9.140625" style="1" customWidth="1"/>
    <col min="10245" max="10245" width="13" style="1" customWidth="1"/>
    <col min="10246" max="10246" width="41.140625" style="1" customWidth="1"/>
    <col min="10247" max="10247" width="9.28515625" style="1" customWidth="1"/>
    <col min="10248" max="10248" width="8.140625" style="1" customWidth="1"/>
    <col min="10249" max="10249" width="9.140625" style="1" customWidth="1"/>
    <col min="10250" max="10250" width="8.140625" style="1" customWidth="1"/>
    <col min="10251" max="10251" width="9.140625" style="1" customWidth="1"/>
    <col min="10252" max="10252" width="14.28515625" style="1" customWidth="1"/>
    <col min="10253" max="10253" width="9.140625" style="1" customWidth="1"/>
    <col min="10254" max="10487" width="8.7109375" style="1"/>
    <col min="10488" max="10488" width="5.5703125" style="1" customWidth="1"/>
    <col min="10489" max="10489" width="13.85546875" style="1" customWidth="1"/>
    <col min="10490" max="10491" width="39.42578125" style="1" customWidth="1"/>
    <col min="10492" max="10492" width="7.140625" style="1" customWidth="1"/>
    <col min="10493" max="10494" width="9.140625" style="1" customWidth="1"/>
    <col min="10495" max="10495" width="7" style="1" customWidth="1"/>
    <col min="10496" max="10496" width="9" style="1" customWidth="1"/>
    <col min="10497" max="10497" width="12.85546875" style="1" customWidth="1"/>
    <col min="10498" max="10500" width="9.140625" style="1" customWidth="1"/>
    <col min="10501" max="10501" width="13" style="1" customWidth="1"/>
    <col min="10502" max="10502" width="41.140625" style="1" customWidth="1"/>
    <col min="10503" max="10503" width="9.28515625" style="1" customWidth="1"/>
    <col min="10504" max="10504" width="8.140625" style="1" customWidth="1"/>
    <col min="10505" max="10505" width="9.140625" style="1" customWidth="1"/>
    <col min="10506" max="10506" width="8.140625" style="1" customWidth="1"/>
    <col min="10507" max="10507" width="9.140625" style="1" customWidth="1"/>
    <col min="10508" max="10508" width="14.28515625" style="1" customWidth="1"/>
    <col min="10509" max="10509" width="9.140625" style="1" customWidth="1"/>
    <col min="10510" max="10743" width="8.7109375" style="1"/>
    <col min="10744" max="10744" width="5.5703125" style="1" customWidth="1"/>
    <col min="10745" max="10745" width="13.85546875" style="1" customWidth="1"/>
    <col min="10746" max="10747" width="39.42578125" style="1" customWidth="1"/>
    <col min="10748" max="10748" width="7.140625" style="1" customWidth="1"/>
    <col min="10749" max="10750" width="9.140625" style="1" customWidth="1"/>
    <col min="10751" max="10751" width="7" style="1" customWidth="1"/>
    <col min="10752" max="10752" width="9" style="1" customWidth="1"/>
    <col min="10753" max="10753" width="12.85546875" style="1" customWidth="1"/>
    <col min="10754" max="10756" width="9.140625" style="1" customWidth="1"/>
    <col min="10757" max="10757" width="13" style="1" customWidth="1"/>
    <col min="10758" max="10758" width="41.140625" style="1" customWidth="1"/>
    <col min="10759" max="10759" width="9.28515625" style="1" customWidth="1"/>
    <col min="10760" max="10760" width="8.140625" style="1" customWidth="1"/>
    <col min="10761" max="10761" width="9.140625" style="1" customWidth="1"/>
    <col min="10762" max="10762" width="8.140625" style="1" customWidth="1"/>
    <col min="10763" max="10763" width="9.140625" style="1" customWidth="1"/>
    <col min="10764" max="10764" width="14.28515625" style="1" customWidth="1"/>
    <col min="10765" max="10765" width="9.140625" style="1" customWidth="1"/>
    <col min="10766" max="10999" width="8.7109375" style="1"/>
    <col min="11000" max="11000" width="5.5703125" style="1" customWidth="1"/>
    <col min="11001" max="11001" width="13.85546875" style="1" customWidth="1"/>
    <col min="11002" max="11003" width="39.42578125" style="1" customWidth="1"/>
    <col min="11004" max="11004" width="7.140625" style="1" customWidth="1"/>
    <col min="11005" max="11006" width="9.140625" style="1" customWidth="1"/>
    <col min="11007" max="11007" width="7" style="1" customWidth="1"/>
    <col min="11008" max="11008" width="9" style="1" customWidth="1"/>
    <col min="11009" max="11009" width="12.85546875" style="1" customWidth="1"/>
    <col min="11010" max="11012" width="9.140625" style="1" customWidth="1"/>
    <col min="11013" max="11013" width="13" style="1" customWidth="1"/>
    <col min="11014" max="11014" width="41.140625" style="1" customWidth="1"/>
    <col min="11015" max="11015" width="9.28515625" style="1" customWidth="1"/>
    <col min="11016" max="11016" width="8.140625" style="1" customWidth="1"/>
    <col min="11017" max="11017" width="9.140625" style="1" customWidth="1"/>
    <col min="11018" max="11018" width="8.140625" style="1" customWidth="1"/>
    <col min="11019" max="11019" width="9.140625" style="1" customWidth="1"/>
    <col min="11020" max="11020" width="14.28515625" style="1" customWidth="1"/>
    <col min="11021" max="11021" width="9.140625" style="1" customWidth="1"/>
    <col min="11022" max="11255" width="8.7109375" style="1"/>
    <col min="11256" max="11256" width="5.5703125" style="1" customWidth="1"/>
    <col min="11257" max="11257" width="13.85546875" style="1" customWidth="1"/>
    <col min="11258" max="11259" width="39.42578125" style="1" customWidth="1"/>
    <col min="11260" max="11260" width="7.140625" style="1" customWidth="1"/>
    <col min="11261" max="11262" width="9.140625" style="1" customWidth="1"/>
    <col min="11263" max="11263" width="7" style="1" customWidth="1"/>
    <col min="11264" max="11264" width="9" style="1" customWidth="1"/>
    <col min="11265" max="11265" width="12.85546875" style="1" customWidth="1"/>
    <col min="11266" max="11268" width="9.140625" style="1" customWidth="1"/>
    <col min="11269" max="11269" width="13" style="1" customWidth="1"/>
    <col min="11270" max="11270" width="41.140625" style="1" customWidth="1"/>
    <col min="11271" max="11271" width="9.28515625" style="1" customWidth="1"/>
    <col min="11272" max="11272" width="8.140625" style="1" customWidth="1"/>
    <col min="11273" max="11273" width="9.140625" style="1" customWidth="1"/>
    <col min="11274" max="11274" width="8.140625" style="1" customWidth="1"/>
    <col min="11275" max="11275" width="9.140625" style="1" customWidth="1"/>
    <col min="11276" max="11276" width="14.28515625" style="1" customWidth="1"/>
    <col min="11277" max="11277" width="9.140625" style="1" customWidth="1"/>
    <col min="11278" max="11511" width="8.7109375" style="1"/>
    <col min="11512" max="11512" width="5.5703125" style="1" customWidth="1"/>
    <col min="11513" max="11513" width="13.85546875" style="1" customWidth="1"/>
    <col min="11514" max="11515" width="39.42578125" style="1" customWidth="1"/>
    <col min="11516" max="11516" width="7.140625" style="1" customWidth="1"/>
    <col min="11517" max="11518" width="9.140625" style="1" customWidth="1"/>
    <col min="11519" max="11519" width="7" style="1" customWidth="1"/>
    <col min="11520" max="11520" width="9" style="1" customWidth="1"/>
    <col min="11521" max="11521" width="12.85546875" style="1" customWidth="1"/>
    <col min="11522" max="11524" width="9.140625" style="1" customWidth="1"/>
    <col min="11525" max="11525" width="13" style="1" customWidth="1"/>
    <col min="11526" max="11526" width="41.140625" style="1" customWidth="1"/>
    <col min="11527" max="11527" width="9.28515625" style="1" customWidth="1"/>
    <col min="11528" max="11528" width="8.140625" style="1" customWidth="1"/>
    <col min="11529" max="11529" width="9.140625" style="1" customWidth="1"/>
    <col min="11530" max="11530" width="8.140625" style="1" customWidth="1"/>
    <col min="11531" max="11531" width="9.140625" style="1" customWidth="1"/>
    <col min="11532" max="11532" width="14.28515625" style="1" customWidth="1"/>
    <col min="11533" max="11533" width="9.140625" style="1" customWidth="1"/>
    <col min="11534" max="11767" width="8.7109375" style="1"/>
    <col min="11768" max="11768" width="5.5703125" style="1" customWidth="1"/>
    <col min="11769" max="11769" width="13.85546875" style="1" customWidth="1"/>
    <col min="11770" max="11771" width="39.42578125" style="1" customWidth="1"/>
    <col min="11772" max="11772" width="7.140625" style="1" customWidth="1"/>
    <col min="11773" max="11774" width="9.140625" style="1" customWidth="1"/>
    <col min="11775" max="11775" width="7" style="1" customWidth="1"/>
    <col min="11776" max="11776" width="9" style="1" customWidth="1"/>
    <col min="11777" max="11777" width="12.85546875" style="1" customWidth="1"/>
    <col min="11778" max="11780" width="9.140625" style="1" customWidth="1"/>
    <col min="11781" max="11781" width="13" style="1" customWidth="1"/>
    <col min="11782" max="11782" width="41.140625" style="1" customWidth="1"/>
    <col min="11783" max="11783" width="9.28515625" style="1" customWidth="1"/>
    <col min="11784" max="11784" width="8.140625" style="1" customWidth="1"/>
    <col min="11785" max="11785" width="9.140625" style="1" customWidth="1"/>
    <col min="11786" max="11786" width="8.140625" style="1" customWidth="1"/>
    <col min="11787" max="11787" width="9.140625" style="1" customWidth="1"/>
    <col min="11788" max="11788" width="14.28515625" style="1" customWidth="1"/>
    <col min="11789" max="11789" width="9.140625" style="1" customWidth="1"/>
    <col min="11790" max="12023" width="8.7109375" style="1"/>
    <col min="12024" max="12024" width="5.5703125" style="1" customWidth="1"/>
    <col min="12025" max="12025" width="13.85546875" style="1" customWidth="1"/>
    <col min="12026" max="12027" width="39.42578125" style="1" customWidth="1"/>
    <col min="12028" max="12028" width="7.140625" style="1" customWidth="1"/>
    <col min="12029" max="12030" width="9.140625" style="1" customWidth="1"/>
    <col min="12031" max="12031" width="7" style="1" customWidth="1"/>
    <col min="12032" max="12032" width="9" style="1" customWidth="1"/>
    <col min="12033" max="12033" width="12.85546875" style="1" customWidth="1"/>
    <col min="12034" max="12036" width="9.140625" style="1" customWidth="1"/>
    <col min="12037" max="12037" width="13" style="1" customWidth="1"/>
    <col min="12038" max="12038" width="41.140625" style="1" customWidth="1"/>
    <col min="12039" max="12039" width="9.28515625" style="1" customWidth="1"/>
    <col min="12040" max="12040" width="8.140625" style="1" customWidth="1"/>
    <col min="12041" max="12041" width="9.140625" style="1" customWidth="1"/>
    <col min="12042" max="12042" width="8.140625" style="1" customWidth="1"/>
    <col min="12043" max="12043" width="9.140625" style="1" customWidth="1"/>
    <col min="12044" max="12044" width="14.28515625" style="1" customWidth="1"/>
    <col min="12045" max="12045" width="9.140625" style="1" customWidth="1"/>
    <col min="12046" max="12279" width="8.7109375" style="1"/>
    <col min="12280" max="12280" width="5.5703125" style="1" customWidth="1"/>
    <col min="12281" max="12281" width="13.85546875" style="1" customWidth="1"/>
    <col min="12282" max="12283" width="39.42578125" style="1" customWidth="1"/>
    <col min="12284" max="12284" width="7.140625" style="1" customWidth="1"/>
    <col min="12285" max="12286" width="9.140625" style="1" customWidth="1"/>
    <col min="12287" max="12287" width="7" style="1" customWidth="1"/>
    <col min="12288" max="12288" width="9" style="1" customWidth="1"/>
    <col min="12289" max="12289" width="12.85546875" style="1" customWidth="1"/>
    <col min="12290" max="12292" width="9.140625" style="1" customWidth="1"/>
    <col min="12293" max="12293" width="13" style="1" customWidth="1"/>
    <col min="12294" max="12294" width="41.140625" style="1" customWidth="1"/>
    <col min="12295" max="12295" width="9.28515625" style="1" customWidth="1"/>
    <col min="12296" max="12296" width="8.140625" style="1" customWidth="1"/>
    <col min="12297" max="12297" width="9.140625" style="1" customWidth="1"/>
    <col min="12298" max="12298" width="8.140625" style="1" customWidth="1"/>
    <col min="12299" max="12299" width="9.140625" style="1" customWidth="1"/>
    <col min="12300" max="12300" width="14.28515625" style="1" customWidth="1"/>
    <col min="12301" max="12301" width="9.140625" style="1" customWidth="1"/>
    <col min="12302" max="12535" width="8.7109375" style="1"/>
    <col min="12536" max="12536" width="5.5703125" style="1" customWidth="1"/>
    <col min="12537" max="12537" width="13.85546875" style="1" customWidth="1"/>
    <col min="12538" max="12539" width="39.42578125" style="1" customWidth="1"/>
    <col min="12540" max="12540" width="7.140625" style="1" customWidth="1"/>
    <col min="12541" max="12542" width="9.140625" style="1" customWidth="1"/>
    <col min="12543" max="12543" width="7" style="1" customWidth="1"/>
    <col min="12544" max="12544" width="9" style="1" customWidth="1"/>
    <col min="12545" max="12545" width="12.85546875" style="1" customWidth="1"/>
    <col min="12546" max="12548" width="9.140625" style="1" customWidth="1"/>
    <col min="12549" max="12549" width="13" style="1" customWidth="1"/>
    <col min="12550" max="12550" width="41.140625" style="1" customWidth="1"/>
    <col min="12551" max="12551" width="9.28515625" style="1" customWidth="1"/>
    <col min="12552" max="12552" width="8.140625" style="1" customWidth="1"/>
    <col min="12553" max="12553" width="9.140625" style="1" customWidth="1"/>
    <col min="12554" max="12554" width="8.140625" style="1" customWidth="1"/>
    <col min="12555" max="12555" width="9.140625" style="1" customWidth="1"/>
    <col min="12556" max="12556" width="14.28515625" style="1" customWidth="1"/>
    <col min="12557" max="12557" width="9.140625" style="1" customWidth="1"/>
    <col min="12558" max="12791" width="8.7109375" style="1"/>
    <col min="12792" max="12792" width="5.5703125" style="1" customWidth="1"/>
    <col min="12793" max="12793" width="13.85546875" style="1" customWidth="1"/>
    <col min="12794" max="12795" width="39.42578125" style="1" customWidth="1"/>
    <col min="12796" max="12796" width="7.140625" style="1" customWidth="1"/>
    <col min="12797" max="12798" width="9.140625" style="1" customWidth="1"/>
    <col min="12799" max="12799" width="7" style="1" customWidth="1"/>
    <col min="12800" max="12800" width="9" style="1" customWidth="1"/>
    <col min="12801" max="12801" width="12.85546875" style="1" customWidth="1"/>
    <col min="12802" max="12804" width="9.140625" style="1" customWidth="1"/>
    <col min="12805" max="12805" width="13" style="1" customWidth="1"/>
    <col min="12806" max="12806" width="41.140625" style="1" customWidth="1"/>
    <col min="12807" max="12807" width="9.28515625" style="1" customWidth="1"/>
    <col min="12808" max="12808" width="8.140625" style="1" customWidth="1"/>
    <col min="12809" max="12809" width="9.140625" style="1" customWidth="1"/>
    <col min="12810" max="12810" width="8.140625" style="1" customWidth="1"/>
    <col min="12811" max="12811" width="9.140625" style="1" customWidth="1"/>
    <col min="12812" max="12812" width="14.28515625" style="1" customWidth="1"/>
    <col min="12813" max="12813" width="9.140625" style="1" customWidth="1"/>
    <col min="12814" max="13047" width="8.7109375" style="1"/>
    <col min="13048" max="13048" width="5.5703125" style="1" customWidth="1"/>
    <col min="13049" max="13049" width="13.85546875" style="1" customWidth="1"/>
    <col min="13050" max="13051" width="39.42578125" style="1" customWidth="1"/>
    <col min="13052" max="13052" width="7.140625" style="1" customWidth="1"/>
    <col min="13053" max="13054" width="9.140625" style="1" customWidth="1"/>
    <col min="13055" max="13055" width="7" style="1" customWidth="1"/>
    <col min="13056" max="13056" width="9" style="1" customWidth="1"/>
    <col min="13057" max="13057" width="12.85546875" style="1" customWidth="1"/>
    <col min="13058" max="13060" width="9.140625" style="1" customWidth="1"/>
    <col min="13061" max="13061" width="13" style="1" customWidth="1"/>
    <col min="13062" max="13062" width="41.140625" style="1" customWidth="1"/>
    <col min="13063" max="13063" width="9.28515625" style="1" customWidth="1"/>
    <col min="13064" max="13064" width="8.140625" style="1" customWidth="1"/>
    <col min="13065" max="13065" width="9.140625" style="1" customWidth="1"/>
    <col min="13066" max="13066" width="8.140625" style="1" customWidth="1"/>
    <col min="13067" max="13067" width="9.140625" style="1" customWidth="1"/>
    <col min="13068" max="13068" width="14.28515625" style="1" customWidth="1"/>
    <col min="13069" max="13069" width="9.140625" style="1" customWidth="1"/>
    <col min="13070" max="13303" width="8.7109375" style="1"/>
    <col min="13304" max="13304" width="5.5703125" style="1" customWidth="1"/>
    <col min="13305" max="13305" width="13.85546875" style="1" customWidth="1"/>
    <col min="13306" max="13307" width="39.42578125" style="1" customWidth="1"/>
    <col min="13308" max="13308" width="7.140625" style="1" customWidth="1"/>
    <col min="13309" max="13310" width="9.140625" style="1" customWidth="1"/>
    <col min="13311" max="13311" width="7" style="1" customWidth="1"/>
    <col min="13312" max="13312" width="9" style="1" customWidth="1"/>
    <col min="13313" max="13313" width="12.85546875" style="1" customWidth="1"/>
    <col min="13314" max="13316" width="9.140625" style="1" customWidth="1"/>
    <col min="13317" max="13317" width="13" style="1" customWidth="1"/>
    <col min="13318" max="13318" width="41.140625" style="1" customWidth="1"/>
    <col min="13319" max="13319" width="9.28515625" style="1" customWidth="1"/>
    <col min="13320" max="13320" width="8.140625" style="1" customWidth="1"/>
    <col min="13321" max="13321" width="9.140625" style="1" customWidth="1"/>
    <col min="13322" max="13322" width="8.140625" style="1" customWidth="1"/>
    <col min="13323" max="13323" width="9.140625" style="1" customWidth="1"/>
    <col min="13324" max="13324" width="14.28515625" style="1" customWidth="1"/>
    <col min="13325" max="13325" width="9.140625" style="1" customWidth="1"/>
    <col min="13326" max="13559" width="8.7109375" style="1"/>
    <col min="13560" max="13560" width="5.5703125" style="1" customWidth="1"/>
    <col min="13561" max="13561" width="13.85546875" style="1" customWidth="1"/>
    <col min="13562" max="13563" width="39.42578125" style="1" customWidth="1"/>
    <col min="13564" max="13564" width="7.140625" style="1" customWidth="1"/>
    <col min="13565" max="13566" width="9.140625" style="1" customWidth="1"/>
    <col min="13567" max="13567" width="7" style="1" customWidth="1"/>
    <col min="13568" max="13568" width="9" style="1" customWidth="1"/>
    <col min="13569" max="13569" width="12.85546875" style="1" customWidth="1"/>
    <col min="13570" max="13572" width="9.140625" style="1" customWidth="1"/>
    <col min="13573" max="13573" width="13" style="1" customWidth="1"/>
    <col min="13574" max="13574" width="41.140625" style="1" customWidth="1"/>
    <col min="13575" max="13575" width="9.28515625" style="1" customWidth="1"/>
    <col min="13576" max="13576" width="8.140625" style="1" customWidth="1"/>
    <col min="13577" max="13577" width="9.140625" style="1" customWidth="1"/>
    <col min="13578" max="13578" width="8.140625" style="1" customWidth="1"/>
    <col min="13579" max="13579" width="9.140625" style="1" customWidth="1"/>
    <col min="13580" max="13580" width="14.28515625" style="1" customWidth="1"/>
    <col min="13581" max="13581" width="9.140625" style="1" customWidth="1"/>
    <col min="13582" max="13815" width="8.7109375" style="1"/>
    <col min="13816" max="13816" width="5.5703125" style="1" customWidth="1"/>
    <col min="13817" max="13817" width="13.85546875" style="1" customWidth="1"/>
    <col min="13818" max="13819" width="39.42578125" style="1" customWidth="1"/>
    <col min="13820" max="13820" width="7.140625" style="1" customWidth="1"/>
    <col min="13821" max="13822" width="9.140625" style="1" customWidth="1"/>
    <col min="13823" max="13823" width="7" style="1" customWidth="1"/>
    <col min="13824" max="13824" width="9" style="1" customWidth="1"/>
    <col min="13825" max="13825" width="12.85546875" style="1" customWidth="1"/>
    <col min="13826" max="13828" width="9.140625" style="1" customWidth="1"/>
    <col min="13829" max="13829" width="13" style="1" customWidth="1"/>
    <col min="13830" max="13830" width="41.140625" style="1" customWidth="1"/>
    <col min="13831" max="13831" width="9.28515625" style="1" customWidth="1"/>
    <col min="13832" max="13832" width="8.140625" style="1" customWidth="1"/>
    <col min="13833" max="13833" width="9.140625" style="1" customWidth="1"/>
    <col min="13834" max="13834" width="8.140625" style="1" customWidth="1"/>
    <col min="13835" max="13835" width="9.140625" style="1" customWidth="1"/>
    <col min="13836" max="13836" width="14.28515625" style="1" customWidth="1"/>
    <col min="13837" max="13837" width="9.140625" style="1" customWidth="1"/>
    <col min="13838" max="14071" width="8.7109375" style="1"/>
    <col min="14072" max="14072" width="5.5703125" style="1" customWidth="1"/>
    <col min="14073" max="14073" width="13.85546875" style="1" customWidth="1"/>
    <col min="14074" max="14075" width="39.42578125" style="1" customWidth="1"/>
    <col min="14076" max="14076" width="7.140625" style="1" customWidth="1"/>
    <col min="14077" max="14078" width="9.140625" style="1" customWidth="1"/>
    <col min="14079" max="14079" width="7" style="1" customWidth="1"/>
    <col min="14080" max="14080" width="9" style="1" customWidth="1"/>
    <col min="14081" max="14081" width="12.85546875" style="1" customWidth="1"/>
    <col min="14082" max="14084" width="9.140625" style="1" customWidth="1"/>
    <col min="14085" max="14085" width="13" style="1" customWidth="1"/>
    <col min="14086" max="14086" width="41.140625" style="1" customWidth="1"/>
    <col min="14087" max="14087" width="9.28515625" style="1" customWidth="1"/>
    <col min="14088" max="14088" width="8.140625" style="1" customWidth="1"/>
    <col min="14089" max="14089" width="9.140625" style="1" customWidth="1"/>
    <col min="14090" max="14090" width="8.140625" style="1" customWidth="1"/>
    <col min="14091" max="14091" width="9.140625" style="1" customWidth="1"/>
    <col min="14092" max="14092" width="14.28515625" style="1" customWidth="1"/>
    <col min="14093" max="14093" width="9.140625" style="1" customWidth="1"/>
    <col min="14094" max="14327" width="8.7109375" style="1"/>
    <col min="14328" max="14328" width="5.5703125" style="1" customWidth="1"/>
    <col min="14329" max="14329" width="13.85546875" style="1" customWidth="1"/>
    <col min="14330" max="14331" width="39.42578125" style="1" customWidth="1"/>
    <col min="14332" max="14332" width="7.140625" style="1" customWidth="1"/>
    <col min="14333" max="14334" width="9.140625" style="1" customWidth="1"/>
    <col min="14335" max="14335" width="7" style="1" customWidth="1"/>
    <col min="14336" max="14336" width="9" style="1" customWidth="1"/>
    <col min="14337" max="14337" width="12.85546875" style="1" customWidth="1"/>
    <col min="14338" max="14340" width="9.140625" style="1" customWidth="1"/>
    <col min="14341" max="14341" width="13" style="1" customWidth="1"/>
    <col min="14342" max="14342" width="41.140625" style="1" customWidth="1"/>
    <col min="14343" max="14343" width="9.28515625" style="1" customWidth="1"/>
    <col min="14344" max="14344" width="8.140625" style="1" customWidth="1"/>
    <col min="14345" max="14345" width="9.140625" style="1" customWidth="1"/>
    <col min="14346" max="14346" width="8.140625" style="1" customWidth="1"/>
    <col min="14347" max="14347" width="9.140625" style="1" customWidth="1"/>
    <col min="14348" max="14348" width="14.28515625" style="1" customWidth="1"/>
    <col min="14349" max="14349" width="9.140625" style="1" customWidth="1"/>
    <col min="14350" max="14583" width="8.7109375" style="1"/>
    <col min="14584" max="14584" width="5.5703125" style="1" customWidth="1"/>
    <col min="14585" max="14585" width="13.85546875" style="1" customWidth="1"/>
    <col min="14586" max="14587" width="39.42578125" style="1" customWidth="1"/>
    <col min="14588" max="14588" width="7.140625" style="1" customWidth="1"/>
    <col min="14589" max="14590" width="9.140625" style="1" customWidth="1"/>
    <col min="14591" max="14591" width="7" style="1" customWidth="1"/>
    <col min="14592" max="14592" width="9" style="1" customWidth="1"/>
    <col min="14593" max="14593" width="12.85546875" style="1" customWidth="1"/>
    <col min="14594" max="14596" width="9.140625" style="1" customWidth="1"/>
    <col min="14597" max="14597" width="13" style="1" customWidth="1"/>
    <col min="14598" max="14598" width="41.140625" style="1" customWidth="1"/>
    <col min="14599" max="14599" width="9.28515625" style="1" customWidth="1"/>
    <col min="14600" max="14600" width="8.140625" style="1" customWidth="1"/>
    <col min="14601" max="14601" width="9.140625" style="1" customWidth="1"/>
    <col min="14602" max="14602" width="8.140625" style="1" customWidth="1"/>
    <col min="14603" max="14603" width="9.140625" style="1" customWidth="1"/>
    <col min="14604" max="14604" width="14.28515625" style="1" customWidth="1"/>
    <col min="14605" max="14605" width="9.140625" style="1" customWidth="1"/>
    <col min="14606" max="14839" width="8.7109375" style="1"/>
    <col min="14840" max="14840" width="5.5703125" style="1" customWidth="1"/>
    <col min="14841" max="14841" width="13.85546875" style="1" customWidth="1"/>
    <col min="14842" max="14843" width="39.42578125" style="1" customWidth="1"/>
    <col min="14844" max="14844" width="7.140625" style="1" customWidth="1"/>
    <col min="14845" max="14846" width="9.140625" style="1" customWidth="1"/>
    <col min="14847" max="14847" width="7" style="1" customWidth="1"/>
    <col min="14848" max="14848" width="9" style="1" customWidth="1"/>
    <col min="14849" max="14849" width="12.85546875" style="1" customWidth="1"/>
    <col min="14850" max="14852" width="9.140625" style="1" customWidth="1"/>
    <col min="14853" max="14853" width="13" style="1" customWidth="1"/>
    <col min="14854" max="14854" width="41.140625" style="1" customWidth="1"/>
    <col min="14855" max="14855" width="9.28515625" style="1" customWidth="1"/>
    <col min="14856" max="14856" width="8.140625" style="1" customWidth="1"/>
    <col min="14857" max="14857" width="9.140625" style="1" customWidth="1"/>
    <col min="14858" max="14858" width="8.140625" style="1" customWidth="1"/>
    <col min="14859" max="14859" width="9.140625" style="1" customWidth="1"/>
    <col min="14860" max="14860" width="14.28515625" style="1" customWidth="1"/>
    <col min="14861" max="14861" width="9.140625" style="1" customWidth="1"/>
    <col min="14862" max="15095" width="8.7109375" style="1"/>
    <col min="15096" max="15096" width="5.5703125" style="1" customWidth="1"/>
    <col min="15097" max="15097" width="13.85546875" style="1" customWidth="1"/>
    <col min="15098" max="15099" width="39.42578125" style="1" customWidth="1"/>
    <col min="15100" max="15100" width="7.140625" style="1" customWidth="1"/>
    <col min="15101" max="15102" width="9.140625" style="1" customWidth="1"/>
    <col min="15103" max="15103" width="7" style="1" customWidth="1"/>
    <col min="15104" max="15104" width="9" style="1" customWidth="1"/>
    <col min="15105" max="15105" width="12.85546875" style="1" customWidth="1"/>
    <col min="15106" max="15108" width="9.140625" style="1" customWidth="1"/>
    <col min="15109" max="15109" width="13" style="1" customWidth="1"/>
    <col min="15110" max="15110" width="41.140625" style="1" customWidth="1"/>
    <col min="15111" max="15111" width="9.28515625" style="1" customWidth="1"/>
    <col min="15112" max="15112" width="8.140625" style="1" customWidth="1"/>
    <col min="15113" max="15113" width="9.140625" style="1" customWidth="1"/>
    <col min="15114" max="15114" width="8.140625" style="1" customWidth="1"/>
    <col min="15115" max="15115" width="9.140625" style="1" customWidth="1"/>
    <col min="15116" max="15116" width="14.28515625" style="1" customWidth="1"/>
    <col min="15117" max="15117" width="9.140625" style="1" customWidth="1"/>
    <col min="15118" max="15351" width="8.7109375" style="1"/>
    <col min="15352" max="15352" width="5.5703125" style="1" customWidth="1"/>
    <col min="15353" max="15353" width="13.85546875" style="1" customWidth="1"/>
    <col min="15354" max="15355" width="39.42578125" style="1" customWidth="1"/>
    <col min="15356" max="15356" width="7.140625" style="1" customWidth="1"/>
    <col min="15357" max="15358" width="9.140625" style="1" customWidth="1"/>
    <col min="15359" max="15359" width="7" style="1" customWidth="1"/>
    <col min="15360" max="15360" width="9" style="1" customWidth="1"/>
    <col min="15361" max="15361" width="12.85546875" style="1" customWidth="1"/>
    <col min="15362" max="15364" width="9.140625" style="1" customWidth="1"/>
    <col min="15365" max="15365" width="13" style="1" customWidth="1"/>
    <col min="15366" max="15366" width="41.140625" style="1" customWidth="1"/>
    <col min="15367" max="15367" width="9.28515625" style="1" customWidth="1"/>
    <col min="15368" max="15368" width="8.140625" style="1" customWidth="1"/>
    <col min="15369" max="15369" width="9.140625" style="1" customWidth="1"/>
    <col min="15370" max="15370" width="8.140625" style="1" customWidth="1"/>
    <col min="15371" max="15371" width="9.140625" style="1" customWidth="1"/>
    <col min="15372" max="15372" width="14.28515625" style="1" customWidth="1"/>
    <col min="15373" max="15373" width="9.140625" style="1" customWidth="1"/>
    <col min="15374" max="15607" width="8.7109375" style="1"/>
    <col min="15608" max="15608" width="5.5703125" style="1" customWidth="1"/>
    <col min="15609" max="15609" width="13.85546875" style="1" customWidth="1"/>
    <col min="15610" max="15611" width="39.42578125" style="1" customWidth="1"/>
    <col min="15612" max="15612" width="7.140625" style="1" customWidth="1"/>
    <col min="15613" max="15614" width="9.140625" style="1" customWidth="1"/>
    <col min="15615" max="15615" width="7" style="1" customWidth="1"/>
    <col min="15616" max="15616" width="9" style="1" customWidth="1"/>
    <col min="15617" max="15617" width="12.85546875" style="1" customWidth="1"/>
    <col min="15618" max="15620" width="9.140625" style="1" customWidth="1"/>
    <col min="15621" max="15621" width="13" style="1" customWidth="1"/>
    <col min="15622" max="15622" width="41.140625" style="1" customWidth="1"/>
    <col min="15623" max="15623" width="9.28515625" style="1" customWidth="1"/>
    <col min="15624" max="15624" width="8.140625" style="1" customWidth="1"/>
    <col min="15625" max="15625" width="9.140625" style="1" customWidth="1"/>
    <col min="15626" max="15626" width="8.140625" style="1" customWidth="1"/>
    <col min="15627" max="15627" width="9.140625" style="1" customWidth="1"/>
    <col min="15628" max="15628" width="14.28515625" style="1" customWidth="1"/>
    <col min="15629" max="15629" width="9.140625" style="1" customWidth="1"/>
    <col min="15630" max="15863" width="8.7109375" style="1"/>
    <col min="15864" max="15864" width="5.5703125" style="1" customWidth="1"/>
    <col min="15865" max="15865" width="13.85546875" style="1" customWidth="1"/>
    <col min="15866" max="15867" width="39.42578125" style="1" customWidth="1"/>
    <col min="15868" max="15868" width="7.140625" style="1" customWidth="1"/>
    <col min="15869" max="15870" width="9.140625" style="1" customWidth="1"/>
    <col min="15871" max="15871" width="7" style="1" customWidth="1"/>
    <col min="15872" max="15872" width="9" style="1" customWidth="1"/>
    <col min="15873" max="15873" width="12.85546875" style="1" customWidth="1"/>
    <col min="15874" max="15876" width="9.140625" style="1" customWidth="1"/>
    <col min="15877" max="15877" width="13" style="1" customWidth="1"/>
    <col min="15878" max="15878" width="41.140625" style="1" customWidth="1"/>
    <col min="15879" max="15879" width="9.28515625" style="1" customWidth="1"/>
    <col min="15880" max="15880" width="8.140625" style="1" customWidth="1"/>
    <col min="15881" max="15881" width="9.140625" style="1" customWidth="1"/>
    <col min="15882" max="15882" width="8.140625" style="1" customWidth="1"/>
    <col min="15883" max="15883" width="9.140625" style="1" customWidth="1"/>
    <col min="15884" max="15884" width="14.28515625" style="1" customWidth="1"/>
    <col min="15885" max="15885" width="9.140625" style="1" customWidth="1"/>
    <col min="15886" max="16119" width="8.7109375" style="1"/>
    <col min="16120" max="16120" width="5.5703125" style="1" customWidth="1"/>
    <col min="16121" max="16121" width="13.85546875" style="1" customWidth="1"/>
    <col min="16122" max="16123" width="39.42578125" style="1" customWidth="1"/>
    <col min="16124" max="16124" width="7.140625" style="1" customWidth="1"/>
    <col min="16125" max="16126" width="9.140625" style="1" customWidth="1"/>
    <col min="16127" max="16127" width="7" style="1" customWidth="1"/>
    <col min="16128" max="16128" width="9" style="1" customWidth="1"/>
    <col min="16129" max="16129" width="12.85546875" style="1" customWidth="1"/>
    <col min="16130" max="16132" width="9.140625" style="1" customWidth="1"/>
    <col min="16133" max="16133" width="13" style="1" customWidth="1"/>
    <col min="16134" max="16134" width="41.140625" style="1" customWidth="1"/>
    <col min="16135" max="16135" width="9.28515625" style="1" customWidth="1"/>
    <col min="16136" max="16136" width="8.140625" style="1" customWidth="1"/>
    <col min="16137" max="16137" width="9.140625" style="1" customWidth="1"/>
    <col min="16138" max="16138" width="8.140625" style="1" customWidth="1"/>
    <col min="16139" max="16139" width="9.140625" style="1" customWidth="1"/>
    <col min="16140" max="16140" width="14.28515625" style="1" customWidth="1"/>
    <col min="16141" max="16141" width="9.140625" style="1" customWidth="1"/>
    <col min="16142" max="16384" width="8.7109375" style="1"/>
  </cols>
  <sheetData>
    <row r="1" spans="2:14">
      <c r="B1" s="152" t="s">
        <v>487</v>
      </c>
      <c r="C1" s="151"/>
      <c r="D1" s="152"/>
      <c r="E1" s="152"/>
      <c r="F1" s="152"/>
      <c r="G1" s="151"/>
      <c r="H1" s="151"/>
      <c r="I1" s="151"/>
      <c r="J1" s="152"/>
      <c r="K1" s="149"/>
    </row>
    <row r="2" spans="2:14">
      <c r="B2" s="148"/>
      <c r="C2" s="151"/>
      <c r="D2" s="148"/>
      <c r="E2" s="148"/>
      <c r="F2" s="148"/>
      <c r="G2" s="151"/>
      <c r="H2" s="151"/>
      <c r="I2" s="151"/>
      <c r="J2" s="148"/>
      <c r="K2" s="153"/>
    </row>
    <row r="3" spans="2:14" ht="25.5" customHeight="1" thickBot="1">
      <c r="B3" s="154" t="s">
        <v>360</v>
      </c>
    </row>
    <row r="4" spans="2:14" ht="47.25">
      <c r="B4" s="156" t="s">
        <v>0</v>
      </c>
      <c r="C4" s="157" t="s">
        <v>345</v>
      </c>
      <c r="D4" s="157" t="s">
        <v>361</v>
      </c>
      <c r="E4" s="157" t="s">
        <v>84</v>
      </c>
      <c r="F4" s="158" t="s">
        <v>346</v>
      </c>
      <c r="G4" s="158" t="s">
        <v>1</v>
      </c>
      <c r="H4" s="158" t="s">
        <v>85</v>
      </c>
      <c r="I4" s="158" t="s">
        <v>86</v>
      </c>
      <c r="J4" s="158" t="s">
        <v>488</v>
      </c>
      <c r="K4" s="155" t="s">
        <v>362</v>
      </c>
      <c r="M4" s="169"/>
      <c r="N4" s="169"/>
    </row>
    <row r="5" spans="2:14" s="553" customFormat="1">
      <c r="B5" s="548">
        <v>1</v>
      </c>
      <c r="C5" s="549" t="s">
        <v>67</v>
      </c>
      <c r="D5" s="550" t="s">
        <v>87</v>
      </c>
      <c r="E5" s="551" t="s">
        <v>88</v>
      </c>
      <c r="F5" s="549">
        <v>3</v>
      </c>
      <c r="G5" s="549">
        <v>3</v>
      </c>
      <c r="H5" s="549" t="s">
        <v>89</v>
      </c>
      <c r="I5" s="549" t="s">
        <v>2</v>
      </c>
      <c r="J5" s="549">
        <v>1</v>
      </c>
      <c r="K5" s="552" t="s">
        <v>90</v>
      </c>
      <c r="M5" s="554"/>
      <c r="N5" s="554"/>
    </row>
    <row r="6" spans="2:14" s="553" customFormat="1">
      <c r="B6" s="548">
        <v>2</v>
      </c>
      <c r="C6" s="549" t="s">
        <v>68</v>
      </c>
      <c r="D6" s="550" t="s">
        <v>91</v>
      </c>
      <c r="E6" s="551" t="s">
        <v>92</v>
      </c>
      <c r="F6" s="549"/>
      <c r="G6" s="549"/>
      <c r="H6" s="549"/>
      <c r="I6" s="549"/>
      <c r="J6" s="549"/>
      <c r="K6" s="555"/>
      <c r="M6" s="554"/>
      <c r="N6" s="554"/>
    </row>
    <row r="7" spans="2:14" s="553" customFormat="1">
      <c r="B7" s="548">
        <v>3</v>
      </c>
      <c r="C7" s="549" t="s">
        <v>69</v>
      </c>
      <c r="D7" s="550" t="s">
        <v>93</v>
      </c>
      <c r="E7" s="551" t="s">
        <v>94</v>
      </c>
      <c r="F7" s="549"/>
      <c r="G7" s="549"/>
      <c r="H7" s="549"/>
      <c r="I7" s="549"/>
      <c r="J7" s="549"/>
      <c r="K7" s="555"/>
      <c r="M7" s="554"/>
      <c r="N7" s="554"/>
    </row>
    <row r="8" spans="2:14" s="553" customFormat="1">
      <c r="B8" s="548"/>
      <c r="C8" s="549" t="s">
        <v>70</v>
      </c>
      <c r="D8" s="550" t="s">
        <v>95</v>
      </c>
      <c r="E8" s="551" t="s">
        <v>96</v>
      </c>
      <c r="F8" s="549"/>
      <c r="G8" s="549"/>
      <c r="H8" s="549"/>
      <c r="I8" s="549"/>
      <c r="J8" s="549"/>
      <c r="K8" s="555"/>
      <c r="M8" s="554"/>
      <c r="N8" s="554"/>
    </row>
    <row r="9" spans="2:14" s="553" customFormat="1">
      <c r="B9" s="548"/>
      <c r="C9" s="549" t="s">
        <v>71</v>
      </c>
      <c r="D9" s="550" t="s">
        <v>97</v>
      </c>
      <c r="E9" s="551" t="s">
        <v>98</v>
      </c>
      <c r="F9" s="549"/>
      <c r="G9" s="549"/>
      <c r="H9" s="549"/>
      <c r="I9" s="549"/>
      <c r="J9" s="549"/>
      <c r="K9" s="555"/>
      <c r="M9" s="554"/>
      <c r="N9" s="554"/>
    </row>
    <row r="10" spans="2:14" s="553" customFormat="1">
      <c r="B10" s="548"/>
      <c r="C10" s="549" t="s">
        <v>72</v>
      </c>
      <c r="D10" s="550" t="s">
        <v>99</v>
      </c>
      <c r="E10" s="551" t="s">
        <v>100</v>
      </c>
      <c r="F10" s="549"/>
      <c r="G10" s="549"/>
      <c r="H10" s="549"/>
      <c r="I10" s="549"/>
      <c r="J10" s="549"/>
      <c r="K10" s="555"/>
      <c r="M10" s="554"/>
      <c r="N10" s="554"/>
    </row>
    <row r="11" spans="2:14" s="553" customFormat="1">
      <c r="B11" s="548">
        <v>4</v>
      </c>
      <c r="C11" s="549" t="s">
        <v>73</v>
      </c>
      <c r="D11" s="550" t="s">
        <v>101</v>
      </c>
      <c r="E11" s="551" t="s">
        <v>489</v>
      </c>
      <c r="F11" s="549">
        <v>2</v>
      </c>
      <c r="G11" s="549">
        <v>2</v>
      </c>
      <c r="H11" s="549" t="s">
        <v>89</v>
      </c>
      <c r="I11" s="549" t="s">
        <v>2</v>
      </c>
      <c r="J11" s="549">
        <v>2</v>
      </c>
      <c r="K11" s="552" t="s">
        <v>90</v>
      </c>
      <c r="M11" s="554"/>
      <c r="N11" s="554"/>
    </row>
    <row r="12" spans="2:14" s="553" customFormat="1" ht="19.5" customHeight="1">
      <c r="B12" s="548">
        <v>5</v>
      </c>
      <c r="C12" s="549" t="s">
        <v>74</v>
      </c>
      <c r="D12" s="550" t="s">
        <v>82</v>
      </c>
      <c r="E12" s="551" t="s">
        <v>490</v>
      </c>
      <c r="F12" s="549">
        <v>2</v>
      </c>
      <c r="G12" s="549">
        <v>2</v>
      </c>
      <c r="H12" s="549" t="s">
        <v>89</v>
      </c>
      <c r="I12" s="549" t="s">
        <v>2</v>
      </c>
      <c r="J12" s="549">
        <v>4</v>
      </c>
      <c r="K12" s="555" t="s">
        <v>73</v>
      </c>
      <c r="M12" s="554"/>
      <c r="N12" s="554"/>
    </row>
    <row r="13" spans="2:14" s="553" customFormat="1">
      <c r="B13" s="548">
        <v>6</v>
      </c>
      <c r="C13" s="549" t="s">
        <v>75</v>
      </c>
      <c r="D13" s="551" t="s">
        <v>358</v>
      </c>
      <c r="E13" s="550" t="s">
        <v>491</v>
      </c>
      <c r="F13" s="549">
        <v>2</v>
      </c>
      <c r="G13" s="549">
        <v>2</v>
      </c>
      <c r="H13" s="549" t="s">
        <v>89</v>
      </c>
      <c r="I13" s="549" t="s">
        <v>2</v>
      </c>
      <c r="J13" s="549">
        <v>3</v>
      </c>
      <c r="K13" s="552" t="s">
        <v>90</v>
      </c>
      <c r="M13" s="554"/>
      <c r="N13" s="554"/>
    </row>
    <row r="14" spans="2:14" s="553" customFormat="1" ht="18" customHeight="1">
      <c r="B14" s="548">
        <v>7</v>
      </c>
      <c r="C14" s="549" t="s">
        <v>76</v>
      </c>
      <c r="D14" s="550" t="s">
        <v>102</v>
      </c>
      <c r="E14" s="550" t="s">
        <v>492</v>
      </c>
      <c r="F14" s="549">
        <v>3</v>
      </c>
      <c r="G14" s="549">
        <v>3</v>
      </c>
      <c r="H14" s="549" t="s">
        <v>89</v>
      </c>
      <c r="I14" s="549" t="s">
        <v>2</v>
      </c>
      <c r="J14" s="549">
        <v>6</v>
      </c>
      <c r="K14" s="555" t="s">
        <v>36</v>
      </c>
      <c r="M14" s="554"/>
      <c r="N14" s="554"/>
    </row>
    <row r="15" spans="2:14" ht="16.5" thickBot="1">
      <c r="B15" s="170"/>
      <c r="C15" s="165"/>
      <c r="D15" s="499" t="s">
        <v>493</v>
      </c>
      <c r="E15" s="488"/>
      <c r="F15" s="171">
        <f>SUM(F5:F14)</f>
        <v>12</v>
      </c>
      <c r="G15" s="103"/>
      <c r="H15" s="103"/>
      <c r="I15" s="103"/>
      <c r="J15" s="104"/>
      <c r="K15" s="172"/>
      <c r="M15" s="169"/>
      <c r="N15" s="169"/>
    </row>
    <row r="16" spans="2:14">
      <c r="B16" s="173"/>
      <c r="D16" s="174"/>
      <c r="E16" s="174"/>
      <c r="F16" s="173"/>
      <c r="K16" s="175"/>
      <c r="M16" s="169"/>
      <c r="N16" s="169"/>
    </row>
    <row r="17" spans="2:14">
      <c r="B17" s="154" t="s">
        <v>363</v>
      </c>
      <c r="C17" s="159"/>
      <c r="D17" s="169"/>
      <c r="E17" s="169"/>
      <c r="F17" s="169"/>
      <c r="G17" s="159"/>
      <c r="H17" s="159"/>
      <c r="I17" s="159"/>
      <c r="J17" s="169"/>
      <c r="K17" s="176"/>
      <c r="M17" s="169"/>
      <c r="N17" s="169"/>
    </row>
    <row r="18" spans="2:14" ht="16.5" thickBot="1">
      <c r="B18" s="154" t="s">
        <v>364</v>
      </c>
      <c r="C18" s="159"/>
      <c r="D18" s="169"/>
      <c r="E18" s="169"/>
      <c r="F18" s="169"/>
      <c r="G18" s="159"/>
      <c r="H18" s="159"/>
      <c r="I18" s="159"/>
      <c r="J18" s="169"/>
      <c r="K18" s="176"/>
      <c r="M18" s="169"/>
      <c r="N18" s="169"/>
    </row>
    <row r="19" spans="2:14" ht="47.25">
      <c r="B19" s="156" t="s">
        <v>0</v>
      </c>
      <c r="C19" s="157" t="s">
        <v>345</v>
      </c>
      <c r="D19" s="157" t="s">
        <v>361</v>
      </c>
      <c r="E19" s="157"/>
      <c r="F19" s="158" t="s">
        <v>346</v>
      </c>
      <c r="G19" s="158" t="s">
        <v>1</v>
      </c>
      <c r="H19" s="158" t="s">
        <v>85</v>
      </c>
      <c r="I19" s="158" t="s">
        <v>86</v>
      </c>
      <c r="J19" s="158" t="s">
        <v>488</v>
      </c>
      <c r="K19" s="155" t="s">
        <v>362</v>
      </c>
      <c r="M19" s="169"/>
      <c r="N19" s="169"/>
    </row>
    <row r="20" spans="2:14" s="553" customFormat="1" ht="18" customHeight="1">
      <c r="B20" s="548">
        <v>1</v>
      </c>
      <c r="C20" s="549" t="s">
        <v>77</v>
      </c>
      <c r="D20" s="556" t="s">
        <v>586</v>
      </c>
      <c r="E20" s="82" t="s">
        <v>299</v>
      </c>
      <c r="F20" s="549">
        <v>3</v>
      </c>
      <c r="G20" s="549">
        <v>3</v>
      </c>
      <c r="H20" s="549" t="s">
        <v>89</v>
      </c>
      <c r="I20" s="549" t="s">
        <v>2</v>
      </c>
      <c r="J20" s="549">
        <v>2</v>
      </c>
      <c r="K20" s="552" t="s">
        <v>90</v>
      </c>
      <c r="M20" s="554"/>
      <c r="N20" s="554"/>
    </row>
    <row r="21" spans="2:14" s="553" customFormat="1" ht="20.25" customHeight="1">
      <c r="B21" s="548">
        <v>2</v>
      </c>
      <c r="C21" s="549" t="s">
        <v>78</v>
      </c>
      <c r="D21" s="556" t="s">
        <v>103</v>
      </c>
      <c r="E21" s="82" t="s">
        <v>494</v>
      </c>
      <c r="F21" s="557">
        <v>3</v>
      </c>
      <c r="G21" s="549">
        <v>3</v>
      </c>
      <c r="H21" s="549" t="s">
        <v>89</v>
      </c>
      <c r="I21" s="549" t="s">
        <v>2</v>
      </c>
      <c r="J21" s="549">
        <v>1</v>
      </c>
      <c r="K21" s="552" t="s">
        <v>90</v>
      </c>
      <c r="M21" s="554"/>
      <c r="N21" s="554"/>
    </row>
    <row r="22" spans="2:14" s="553" customFormat="1" ht="27.75" customHeight="1">
      <c r="B22" s="548">
        <v>3</v>
      </c>
      <c r="C22" s="549" t="s">
        <v>79</v>
      </c>
      <c r="D22" s="556" t="s">
        <v>81</v>
      </c>
      <c r="E22" s="82" t="s">
        <v>495</v>
      </c>
      <c r="F22" s="549">
        <v>4</v>
      </c>
      <c r="G22" s="549">
        <v>4</v>
      </c>
      <c r="H22" s="549" t="s">
        <v>89</v>
      </c>
      <c r="I22" s="549" t="s">
        <v>2</v>
      </c>
      <c r="J22" s="84">
        <v>3</v>
      </c>
      <c r="K22" s="552" t="s">
        <v>589</v>
      </c>
      <c r="M22" s="554"/>
      <c r="N22" s="554"/>
    </row>
    <row r="23" spans="2:14" s="553" customFormat="1" ht="31.5">
      <c r="B23" s="548">
        <v>4</v>
      </c>
      <c r="C23" s="549" t="s">
        <v>3</v>
      </c>
      <c r="D23" s="556" t="s">
        <v>496</v>
      </c>
      <c r="E23" s="82" t="s">
        <v>497</v>
      </c>
      <c r="F23" s="549">
        <v>2</v>
      </c>
      <c r="G23" s="549">
        <v>2</v>
      </c>
      <c r="H23" s="549" t="s">
        <v>89</v>
      </c>
      <c r="I23" s="549" t="s">
        <v>2</v>
      </c>
      <c r="J23" s="549">
        <v>6</v>
      </c>
      <c r="K23" s="555" t="s">
        <v>4</v>
      </c>
      <c r="M23" s="554"/>
      <c r="N23" s="554"/>
    </row>
    <row r="24" spans="2:14" s="553" customFormat="1" ht="31.5">
      <c r="B24" s="548">
        <v>5</v>
      </c>
      <c r="C24" s="549" t="s">
        <v>4</v>
      </c>
      <c r="D24" s="558" t="s">
        <v>369</v>
      </c>
      <c r="E24" s="559" t="s">
        <v>498</v>
      </c>
      <c r="F24" s="549">
        <v>2</v>
      </c>
      <c r="G24" s="549">
        <v>2</v>
      </c>
      <c r="H24" s="549" t="s">
        <v>89</v>
      </c>
      <c r="I24" s="549" t="s">
        <v>2</v>
      </c>
      <c r="J24" s="549">
        <v>3</v>
      </c>
      <c r="K24" s="555" t="s">
        <v>587</v>
      </c>
      <c r="M24" s="554"/>
      <c r="N24" s="554"/>
    </row>
    <row r="25" spans="2:14" s="553" customFormat="1" ht="31.5">
      <c r="B25" s="548">
        <v>6</v>
      </c>
      <c r="C25" s="549" t="s">
        <v>5</v>
      </c>
      <c r="D25" s="556" t="s">
        <v>104</v>
      </c>
      <c r="E25" s="82" t="s">
        <v>105</v>
      </c>
      <c r="F25" s="549">
        <v>2</v>
      </c>
      <c r="G25" s="549">
        <v>2</v>
      </c>
      <c r="H25" s="549" t="s">
        <v>89</v>
      </c>
      <c r="I25" s="549" t="s">
        <v>2</v>
      </c>
      <c r="J25" s="549">
        <v>6</v>
      </c>
      <c r="K25" s="555" t="s">
        <v>591</v>
      </c>
      <c r="M25" s="554"/>
      <c r="N25" s="554"/>
    </row>
    <row r="26" spans="2:14" s="553" customFormat="1">
      <c r="B26" s="548">
        <v>7</v>
      </c>
      <c r="C26" s="549" t="s">
        <v>6</v>
      </c>
      <c r="D26" s="82" t="s">
        <v>106</v>
      </c>
      <c r="E26" s="82" t="s">
        <v>499</v>
      </c>
      <c r="F26" s="549">
        <v>2</v>
      </c>
      <c r="G26" s="549">
        <v>4</v>
      </c>
      <c r="H26" s="549" t="s">
        <v>7</v>
      </c>
      <c r="I26" s="549" t="s">
        <v>2</v>
      </c>
      <c r="J26" s="549">
        <v>5</v>
      </c>
      <c r="K26" s="555" t="s">
        <v>79</v>
      </c>
      <c r="M26" s="554"/>
      <c r="N26" s="554"/>
    </row>
    <row r="27" spans="2:14" s="553" customFormat="1">
      <c r="B27" s="548">
        <v>8</v>
      </c>
      <c r="C27" s="549" t="s">
        <v>80</v>
      </c>
      <c r="D27" s="556" t="s">
        <v>107</v>
      </c>
      <c r="E27" s="82" t="s">
        <v>500</v>
      </c>
      <c r="F27" s="549">
        <v>4</v>
      </c>
      <c r="G27" s="549"/>
      <c r="H27" s="549" t="s">
        <v>108</v>
      </c>
      <c r="I27" s="549" t="s">
        <v>2</v>
      </c>
      <c r="J27" s="549">
        <v>7</v>
      </c>
      <c r="K27" s="555" t="s">
        <v>6</v>
      </c>
      <c r="M27" s="554"/>
      <c r="N27" s="554"/>
    </row>
    <row r="28" spans="2:14">
      <c r="B28" s="177"/>
      <c r="C28" s="164"/>
      <c r="D28" s="178"/>
      <c r="E28" s="178"/>
      <c r="F28" s="164"/>
      <c r="G28" s="164"/>
      <c r="H28" s="164"/>
      <c r="I28" s="164"/>
      <c r="J28" s="179"/>
      <c r="K28" s="180"/>
      <c r="M28" s="169"/>
      <c r="N28" s="169"/>
    </row>
    <row r="29" spans="2:14" ht="16.5" thickBot="1">
      <c r="B29" s="170"/>
      <c r="C29" s="165"/>
      <c r="D29" s="499" t="s">
        <v>493</v>
      </c>
      <c r="E29" s="488"/>
      <c r="F29" s="171">
        <f>SUM(F20:F28)</f>
        <v>22</v>
      </c>
      <c r="G29" s="103"/>
      <c r="H29" s="103"/>
      <c r="I29" s="103"/>
      <c r="J29" s="104"/>
      <c r="K29" s="172"/>
      <c r="M29" s="169"/>
      <c r="N29" s="169"/>
    </row>
    <row r="30" spans="2:14">
      <c r="B30" s="181"/>
      <c r="D30" s="23"/>
      <c r="E30" s="23"/>
      <c r="F30" s="181"/>
      <c r="K30" s="175"/>
      <c r="M30" s="169"/>
      <c r="N30" s="169"/>
    </row>
    <row r="31" spans="2:14" ht="16.5" thickBot="1">
      <c r="B31" s="154" t="s">
        <v>501</v>
      </c>
      <c r="C31" s="159"/>
      <c r="D31" s="169"/>
      <c r="E31" s="169"/>
      <c r="F31" s="169"/>
      <c r="G31" s="159"/>
      <c r="H31" s="159"/>
      <c r="I31" s="159"/>
      <c r="J31" s="169"/>
      <c r="K31" s="176"/>
    </row>
    <row r="32" spans="2:14" ht="47.25">
      <c r="B32" s="156" t="s">
        <v>0</v>
      </c>
      <c r="C32" s="157" t="s">
        <v>345</v>
      </c>
      <c r="D32" s="157" t="s">
        <v>361</v>
      </c>
      <c r="E32" s="157"/>
      <c r="F32" s="158" t="s">
        <v>346</v>
      </c>
      <c r="G32" s="158" t="s">
        <v>1</v>
      </c>
      <c r="H32" s="158" t="s">
        <v>85</v>
      </c>
      <c r="I32" s="158" t="s">
        <v>86</v>
      </c>
      <c r="J32" s="158" t="s">
        <v>488</v>
      </c>
      <c r="K32" s="155" t="s">
        <v>362</v>
      </c>
    </row>
    <row r="33" spans="2:11" s="553" customFormat="1">
      <c r="B33" s="548">
        <v>1</v>
      </c>
      <c r="C33" s="560" t="s">
        <v>14</v>
      </c>
      <c r="D33" s="82" t="s">
        <v>109</v>
      </c>
      <c r="E33" s="82" t="s">
        <v>502</v>
      </c>
      <c r="F33" s="560">
        <v>2</v>
      </c>
      <c r="G33" s="560">
        <v>2</v>
      </c>
      <c r="H33" s="560" t="s">
        <v>89</v>
      </c>
      <c r="I33" s="560" t="s">
        <v>2</v>
      </c>
      <c r="J33" s="560">
        <v>2</v>
      </c>
      <c r="K33" s="552" t="s">
        <v>90</v>
      </c>
    </row>
    <row r="34" spans="2:11" s="553" customFormat="1">
      <c r="B34" s="548">
        <v>2</v>
      </c>
      <c r="C34" s="560" t="s">
        <v>29</v>
      </c>
      <c r="D34" s="82" t="s">
        <v>110</v>
      </c>
      <c r="E34" s="82" t="s">
        <v>503</v>
      </c>
      <c r="F34" s="560">
        <v>2</v>
      </c>
      <c r="G34" s="560">
        <v>3</v>
      </c>
      <c r="H34" s="560" t="s">
        <v>89</v>
      </c>
      <c r="I34" s="560" t="s">
        <v>2</v>
      </c>
      <c r="J34" s="560">
        <v>5</v>
      </c>
      <c r="K34" s="555" t="s">
        <v>26</v>
      </c>
    </row>
    <row r="35" spans="2:11" s="553" customFormat="1">
      <c r="B35" s="548">
        <v>3</v>
      </c>
      <c r="C35" s="549" t="s">
        <v>418</v>
      </c>
      <c r="D35" s="82" t="s">
        <v>111</v>
      </c>
      <c r="E35" s="82" t="s">
        <v>112</v>
      </c>
      <c r="F35" s="560">
        <v>2</v>
      </c>
      <c r="G35" s="560">
        <v>2</v>
      </c>
      <c r="H35" s="560" t="s">
        <v>89</v>
      </c>
      <c r="I35" s="560" t="s">
        <v>2</v>
      </c>
      <c r="J35" s="560">
        <v>4</v>
      </c>
      <c r="K35" s="561" t="str">
        <f>C57</f>
        <v>PBGN6012</v>
      </c>
    </row>
    <row r="36" spans="2:11" s="553" customFormat="1">
      <c r="B36" s="548">
        <v>4</v>
      </c>
      <c r="C36" s="549" t="s">
        <v>413</v>
      </c>
      <c r="D36" s="82" t="s">
        <v>113</v>
      </c>
      <c r="E36" s="82" t="s">
        <v>114</v>
      </c>
      <c r="F36" s="560">
        <v>3</v>
      </c>
      <c r="G36" s="560">
        <v>6</v>
      </c>
      <c r="H36" s="560" t="s">
        <v>377</v>
      </c>
      <c r="I36" s="560" t="s">
        <v>2</v>
      </c>
      <c r="J36" s="560">
        <v>3</v>
      </c>
      <c r="K36" s="562" t="s">
        <v>90</v>
      </c>
    </row>
    <row r="37" spans="2:11">
      <c r="B37" s="167">
        <v>5</v>
      </c>
      <c r="C37" s="549" t="s">
        <v>25</v>
      </c>
      <c r="D37" s="19" t="s">
        <v>115</v>
      </c>
      <c r="E37" s="19" t="s">
        <v>504</v>
      </c>
      <c r="F37" s="13">
        <v>3</v>
      </c>
      <c r="G37" s="13">
        <v>6</v>
      </c>
      <c r="H37" s="13" t="s">
        <v>7</v>
      </c>
      <c r="I37" s="13" t="s">
        <v>2</v>
      </c>
      <c r="J37" s="13">
        <v>4</v>
      </c>
      <c r="K37" s="182" t="s">
        <v>18</v>
      </c>
    </row>
    <row r="38" spans="2:11">
      <c r="B38" s="167">
        <v>6</v>
      </c>
      <c r="C38" s="549" t="s">
        <v>15</v>
      </c>
      <c r="D38" s="19" t="s">
        <v>116</v>
      </c>
      <c r="E38" s="19" t="s">
        <v>117</v>
      </c>
      <c r="F38" s="3">
        <v>3</v>
      </c>
      <c r="G38" s="3">
        <v>3</v>
      </c>
      <c r="H38" s="3" t="s">
        <v>89</v>
      </c>
      <c r="I38" s="3" t="s">
        <v>2</v>
      </c>
      <c r="J38" s="3">
        <v>2</v>
      </c>
      <c r="K38" s="6" t="s">
        <v>90</v>
      </c>
    </row>
    <row r="39" spans="2:11" ht="31.5">
      <c r="B39" s="167">
        <v>7</v>
      </c>
      <c r="C39" s="549" t="s">
        <v>10</v>
      </c>
      <c r="D39" s="29" t="s">
        <v>118</v>
      </c>
      <c r="E39" s="29" t="s">
        <v>505</v>
      </c>
      <c r="F39" s="3">
        <v>3</v>
      </c>
      <c r="G39" s="3">
        <v>6</v>
      </c>
      <c r="H39" s="3" t="s">
        <v>7</v>
      </c>
      <c r="I39" s="3" t="s">
        <v>2</v>
      </c>
      <c r="J39" s="3">
        <v>1</v>
      </c>
      <c r="K39" s="83" t="s">
        <v>90</v>
      </c>
    </row>
    <row r="40" spans="2:11" s="553" customFormat="1">
      <c r="B40" s="548">
        <v>8</v>
      </c>
      <c r="C40" s="549" t="s">
        <v>27</v>
      </c>
      <c r="D40" s="559" t="s">
        <v>119</v>
      </c>
      <c r="E40" s="559" t="s">
        <v>120</v>
      </c>
      <c r="F40" s="560">
        <v>2</v>
      </c>
      <c r="G40" s="560">
        <v>2</v>
      </c>
      <c r="H40" s="560" t="s">
        <v>89</v>
      </c>
      <c r="I40" s="560" t="s">
        <v>2</v>
      </c>
      <c r="J40" s="560">
        <v>4</v>
      </c>
      <c r="K40" s="563" t="s">
        <v>13</v>
      </c>
    </row>
    <row r="41" spans="2:11" s="553" customFormat="1" ht="31.5">
      <c r="B41" s="548">
        <v>9</v>
      </c>
      <c r="C41" s="549" t="s">
        <v>32</v>
      </c>
      <c r="D41" s="82" t="s">
        <v>121</v>
      </c>
      <c r="E41" s="82" t="s">
        <v>506</v>
      </c>
      <c r="F41" s="549">
        <v>3</v>
      </c>
      <c r="G41" s="549">
        <v>6</v>
      </c>
      <c r="H41" s="549" t="s">
        <v>377</v>
      </c>
      <c r="I41" s="549" t="s">
        <v>2</v>
      </c>
      <c r="J41" s="549">
        <v>5</v>
      </c>
      <c r="K41" s="563" t="s">
        <v>592</v>
      </c>
    </row>
    <row r="42" spans="2:11" s="553" customFormat="1" ht="141.75">
      <c r="B42" s="548">
        <v>10</v>
      </c>
      <c r="C42" s="549" t="s">
        <v>41</v>
      </c>
      <c r="D42" s="82" t="s">
        <v>122</v>
      </c>
      <c r="E42" s="82" t="s">
        <v>507</v>
      </c>
      <c r="F42" s="549">
        <v>3</v>
      </c>
      <c r="G42" s="549">
        <v>3</v>
      </c>
      <c r="H42" s="549" t="s">
        <v>89</v>
      </c>
      <c r="I42" s="549" t="s">
        <v>2</v>
      </c>
      <c r="J42" s="549">
        <v>6</v>
      </c>
      <c r="K42" s="563" t="s">
        <v>594</v>
      </c>
    </row>
    <row r="43" spans="2:11" s="553" customFormat="1" ht="31.5">
      <c r="B43" s="548">
        <v>11</v>
      </c>
      <c r="C43" s="549" t="s">
        <v>287</v>
      </c>
      <c r="D43" s="82" t="s">
        <v>123</v>
      </c>
      <c r="E43" s="559" t="s">
        <v>508</v>
      </c>
      <c r="F43" s="549">
        <v>3</v>
      </c>
      <c r="G43" s="549">
        <v>3</v>
      </c>
      <c r="H43" s="549" t="s">
        <v>89</v>
      </c>
      <c r="I43" s="549" t="s">
        <v>2</v>
      </c>
      <c r="J43" s="549">
        <v>7</v>
      </c>
      <c r="K43" s="555" t="s">
        <v>595</v>
      </c>
    </row>
    <row r="44" spans="2:11" s="553" customFormat="1">
      <c r="B44" s="548">
        <v>12</v>
      </c>
      <c r="C44" s="549" t="s">
        <v>17</v>
      </c>
      <c r="D44" s="82" t="s">
        <v>124</v>
      </c>
      <c r="E44" s="82" t="s">
        <v>125</v>
      </c>
      <c r="F44" s="560">
        <v>2</v>
      </c>
      <c r="G44" s="560">
        <v>4</v>
      </c>
      <c r="H44" s="560" t="s">
        <v>89</v>
      </c>
      <c r="I44" s="560" t="s">
        <v>2</v>
      </c>
      <c r="J44" s="560">
        <v>2</v>
      </c>
      <c r="K44" s="552" t="s">
        <v>90</v>
      </c>
    </row>
    <row r="45" spans="2:11" s="553" customFormat="1">
      <c r="B45" s="548">
        <v>13</v>
      </c>
      <c r="C45" s="549" t="s">
        <v>11</v>
      </c>
      <c r="D45" s="82" t="s">
        <v>126</v>
      </c>
      <c r="E45" s="82" t="s">
        <v>127</v>
      </c>
      <c r="F45" s="560">
        <v>2</v>
      </c>
      <c r="G45" s="560">
        <v>6</v>
      </c>
      <c r="H45" s="560" t="s">
        <v>7</v>
      </c>
      <c r="I45" s="560" t="s">
        <v>2</v>
      </c>
      <c r="J45" s="560">
        <v>1</v>
      </c>
      <c r="K45" s="552" t="s">
        <v>90</v>
      </c>
    </row>
    <row r="46" spans="2:11" s="553" customFormat="1">
      <c r="B46" s="548">
        <v>14</v>
      </c>
      <c r="C46" s="549" t="s">
        <v>12</v>
      </c>
      <c r="D46" s="82" t="s">
        <v>128</v>
      </c>
      <c r="E46" s="82" t="s">
        <v>509</v>
      </c>
      <c r="F46" s="560">
        <v>2</v>
      </c>
      <c r="G46" s="560">
        <v>6</v>
      </c>
      <c r="H46" s="560" t="s">
        <v>377</v>
      </c>
      <c r="I46" s="560" t="s">
        <v>2</v>
      </c>
      <c r="J46" s="560">
        <v>1</v>
      </c>
      <c r="K46" s="552" t="s">
        <v>90</v>
      </c>
    </row>
    <row r="47" spans="2:11" s="553" customFormat="1">
      <c r="B47" s="548">
        <v>15</v>
      </c>
      <c r="C47" s="549" t="s">
        <v>9</v>
      </c>
      <c r="D47" s="82" t="s">
        <v>129</v>
      </c>
      <c r="E47" s="82" t="s">
        <v>510</v>
      </c>
      <c r="F47" s="560">
        <v>2</v>
      </c>
      <c r="G47" s="560">
        <v>2</v>
      </c>
      <c r="H47" s="560" t="s">
        <v>89</v>
      </c>
      <c r="I47" s="560" t="s">
        <v>2</v>
      </c>
      <c r="J47" s="560">
        <v>1</v>
      </c>
      <c r="K47" s="552" t="s">
        <v>90</v>
      </c>
    </row>
    <row r="48" spans="2:11" s="553" customFormat="1">
      <c r="B48" s="548">
        <v>16</v>
      </c>
      <c r="C48" s="549" t="s">
        <v>411</v>
      </c>
      <c r="D48" s="82" t="s">
        <v>130</v>
      </c>
      <c r="E48" s="82" t="s">
        <v>131</v>
      </c>
      <c r="F48" s="560">
        <v>3</v>
      </c>
      <c r="G48" s="560">
        <v>6</v>
      </c>
      <c r="H48" s="560" t="s">
        <v>7</v>
      </c>
      <c r="I48" s="560" t="s">
        <v>2</v>
      </c>
      <c r="J48" s="560">
        <v>3</v>
      </c>
      <c r="K48" s="561" t="s">
        <v>11</v>
      </c>
    </row>
    <row r="49" spans="2:11" s="553" customFormat="1">
      <c r="B49" s="548">
        <v>17</v>
      </c>
      <c r="C49" s="549" t="s">
        <v>13</v>
      </c>
      <c r="D49" s="82" t="s">
        <v>132</v>
      </c>
      <c r="E49" s="82" t="s">
        <v>133</v>
      </c>
      <c r="F49" s="560">
        <v>2</v>
      </c>
      <c r="G49" s="560">
        <v>2</v>
      </c>
      <c r="H49" s="560" t="s">
        <v>89</v>
      </c>
      <c r="I49" s="560" t="s">
        <v>2</v>
      </c>
      <c r="J49" s="560">
        <v>1</v>
      </c>
      <c r="K49" s="563" t="s">
        <v>20</v>
      </c>
    </row>
    <row r="50" spans="2:11" s="553" customFormat="1" ht="31.5">
      <c r="B50" s="548">
        <v>18</v>
      </c>
      <c r="C50" s="549" t="s">
        <v>18</v>
      </c>
      <c r="D50" s="82" t="s">
        <v>134</v>
      </c>
      <c r="E50" s="82" t="s">
        <v>511</v>
      </c>
      <c r="F50" s="560">
        <v>2</v>
      </c>
      <c r="G50" s="560">
        <v>6</v>
      </c>
      <c r="H50" s="560" t="s">
        <v>7</v>
      </c>
      <c r="I50" s="560" t="s">
        <v>2</v>
      </c>
      <c r="J50" s="560">
        <v>2</v>
      </c>
      <c r="K50" s="561" t="s">
        <v>9</v>
      </c>
    </row>
    <row r="51" spans="2:11" s="553" customFormat="1" ht="32.25" customHeight="1">
      <c r="B51" s="548">
        <v>19</v>
      </c>
      <c r="C51" s="549" t="s">
        <v>28</v>
      </c>
      <c r="D51" s="82" t="s">
        <v>135</v>
      </c>
      <c r="E51" s="82" t="s">
        <v>512</v>
      </c>
      <c r="F51" s="560">
        <v>2</v>
      </c>
      <c r="G51" s="560">
        <v>2</v>
      </c>
      <c r="H51" s="560" t="s">
        <v>89</v>
      </c>
      <c r="I51" s="560" t="s">
        <v>2</v>
      </c>
      <c r="J51" s="560">
        <v>4</v>
      </c>
      <c r="K51" s="555" t="s">
        <v>590</v>
      </c>
    </row>
    <row r="52" spans="2:11" s="553" customFormat="1">
      <c r="B52" s="548">
        <v>20</v>
      </c>
      <c r="C52" s="549" t="s">
        <v>42</v>
      </c>
      <c r="D52" s="82" t="s">
        <v>136</v>
      </c>
      <c r="E52" s="82" t="s">
        <v>136</v>
      </c>
      <c r="F52" s="560">
        <v>2</v>
      </c>
      <c r="G52" s="560">
        <v>2</v>
      </c>
      <c r="H52" s="560" t="s">
        <v>89</v>
      </c>
      <c r="I52" s="560" t="s">
        <v>2</v>
      </c>
      <c r="J52" s="560">
        <v>6</v>
      </c>
      <c r="K52" s="563" t="s">
        <v>28</v>
      </c>
    </row>
    <row r="53" spans="2:11" s="553" customFormat="1" ht="31.5">
      <c r="B53" s="548">
        <v>21</v>
      </c>
      <c r="C53" s="549" t="s">
        <v>288</v>
      </c>
      <c r="D53" s="82" t="s">
        <v>137</v>
      </c>
      <c r="E53" s="82" t="s">
        <v>138</v>
      </c>
      <c r="F53" s="560">
        <v>4</v>
      </c>
      <c r="G53" s="596"/>
      <c r="H53" s="560"/>
      <c r="I53" s="560" t="s">
        <v>2</v>
      </c>
      <c r="J53" s="560">
        <v>8</v>
      </c>
      <c r="K53" s="563" t="s">
        <v>596</v>
      </c>
    </row>
    <row r="54" spans="2:11" s="553" customFormat="1">
      <c r="B54" s="548">
        <v>22</v>
      </c>
      <c r="C54" s="557" t="s">
        <v>8</v>
      </c>
      <c r="D54" s="82" t="s">
        <v>139</v>
      </c>
      <c r="E54" s="82" t="s">
        <v>140</v>
      </c>
      <c r="F54" s="564">
        <v>3</v>
      </c>
      <c r="G54" s="564">
        <v>3</v>
      </c>
      <c r="H54" s="564" t="s">
        <v>89</v>
      </c>
      <c r="I54" s="564" t="s">
        <v>2</v>
      </c>
      <c r="J54" s="564">
        <v>1</v>
      </c>
      <c r="K54" s="552" t="s">
        <v>90</v>
      </c>
    </row>
    <row r="55" spans="2:11" s="553" customFormat="1">
      <c r="B55" s="548">
        <v>23</v>
      </c>
      <c r="C55" s="557" t="s">
        <v>16</v>
      </c>
      <c r="D55" s="82" t="s">
        <v>141</v>
      </c>
      <c r="E55" s="82" t="s">
        <v>142</v>
      </c>
      <c r="F55" s="564">
        <v>3</v>
      </c>
      <c r="G55" s="564">
        <v>3</v>
      </c>
      <c r="H55" s="564" t="s">
        <v>89</v>
      </c>
      <c r="I55" s="564" t="s">
        <v>2</v>
      </c>
      <c r="J55" s="564">
        <v>2</v>
      </c>
      <c r="K55" s="561" t="s">
        <v>8</v>
      </c>
    </row>
    <row r="56" spans="2:11" s="553" customFormat="1">
      <c r="B56" s="548">
        <v>24</v>
      </c>
      <c r="C56" s="557" t="s">
        <v>26</v>
      </c>
      <c r="D56" s="82" t="s">
        <v>143</v>
      </c>
      <c r="E56" s="82" t="s">
        <v>144</v>
      </c>
      <c r="F56" s="564">
        <v>2</v>
      </c>
      <c r="G56" s="564">
        <v>2</v>
      </c>
      <c r="H56" s="564" t="s">
        <v>89</v>
      </c>
      <c r="I56" s="564" t="s">
        <v>2</v>
      </c>
      <c r="J56" s="564">
        <v>4</v>
      </c>
      <c r="K56" s="561" t="s">
        <v>8</v>
      </c>
    </row>
    <row r="57" spans="2:11" s="553" customFormat="1">
      <c r="B57" s="548">
        <v>25</v>
      </c>
      <c r="C57" s="557" t="s">
        <v>19</v>
      </c>
      <c r="D57" s="82" t="s">
        <v>145</v>
      </c>
      <c r="E57" s="82" t="s">
        <v>146</v>
      </c>
      <c r="F57" s="564">
        <v>3</v>
      </c>
      <c r="G57" s="564">
        <v>3</v>
      </c>
      <c r="H57" s="564" t="s">
        <v>89</v>
      </c>
      <c r="I57" s="564" t="s">
        <v>2</v>
      </c>
      <c r="J57" s="564">
        <v>2</v>
      </c>
      <c r="K57" s="552" t="s">
        <v>90</v>
      </c>
    </row>
    <row r="58" spans="2:11" s="553" customFormat="1">
      <c r="B58" s="548">
        <v>26</v>
      </c>
      <c r="C58" s="557" t="s">
        <v>20</v>
      </c>
      <c r="D58" s="82" t="s">
        <v>147</v>
      </c>
      <c r="E58" s="82" t="s">
        <v>148</v>
      </c>
      <c r="F58" s="557">
        <v>3</v>
      </c>
      <c r="G58" s="557">
        <v>3</v>
      </c>
      <c r="H58" s="557" t="s">
        <v>89</v>
      </c>
      <c r="I58" s="557" t="s">
        <v>2</v>
      </c>
      <c r="J58" s="557">
        <v>3</v>
      </c>
      <c r="K58" s="561" t="s">
        <v>16</v>
      </c>
    </row>
    <row r="59" spans="2:11" s="553" customFormat="1" ht="31.5">
      <c r="B59" s="548">
        <v>27</v>
      </c>
      <c r="C59" s="557" t="s">
        <v>21</v>
      </c>
      <c r="D59" s="559" t="s">
        <v>149</v>
      </c>
      <c r="E59" s="559" t="s">
        <v>513</v>
      </c>
      <c r="F59" s="565">
        <v>3</v>
      </c>
      <c r="G59" s="564">
        <v>3</v>
      </c>
      <c r="H59" s="564" t="s">
        <v>89</v>
      </c>
      <c r="I59" s="564" t="s">
        <v>2</v>
      </c>
      <c r="J59" s="564">
        <v>3</v>
      </c>
      <c r="K59" s="555" t="s">
        <v>588</v>
      </c>
    </row>
    <row r="60" spans="2:11" s="553" customFormat="1">
      <c r="B60" s="548">
        <v>28</v>
      </c>
      <c r="C60" s="557" t="s">
        <v>23</v>
      </c>
      <c r="D60" s="559" t="s">
        <v>150</v>
      </c>
      <c r="E60" s="559" t="s">
        <v>151</v>
      </c>
      <c r="F60" s="564">
        <v>2</v>
      </c>
      <c r="G60" s="564">
        <v>2</v>
      </c>
      <c r="H60" s="564" t="s">
        <v>89</v>
      </c>
      <c r="I60" s="564" t="s">
        <v>2</v>
      </c>
      <c r="J60" s="564">
        <v>4</v>
      </c>
      <c r="K60" s="563" t="s">
        <v>418</v>
      </c>
    </row>
    <row r="61" spans="2:11" s="553" customFormat="1" ht="31.5">
      <c r="B61" s="548">
        <v>29</v>
      </c>
      <c r="C61" s="557" t="s">
        <v>22</v>
      </c>
      <c r="D61" s="559" t="s">
        <v>152</v>
      </c>
      <c r="E61" s="559" t="s">
        <v>514</v>
      </c>
      <c r="F61" s="564">
        <v>3</v>
      </c>
      <c r="G61" s="564">
        <v>3</v>
      </c>
      <c r="H61" s="564" t="s">
        <v>89</v>
      </c>
      <c r="I61" s="564" t="s">
        <v>2</v>
      </c>
      <c r="J61" s="564">
        <v>4</v>
      </c>
      <c r="K61" s="555" t="s">
        <v>21</v>
      </c>
    </row>
    <row r="62" spans="2:11" s="553" customFormat="1">
      <c r="B62" s="548">
        <v>30</v>
      </c>
      <c r="C62" s="557" t="s">
        <v>30</v>
      </c>
      <c r="D62" s="566" t="s">
        <v>153</v>
      </c>
      <c r="E62" s="566" t="s">
        <v>154</v>
      </c>
      <c r="F62" s="564">
        <v>3</v>
      </c>
      <c r="G62" s="564">
        <v>3</v>
      </c>
      <c r="H62" s="564" t="s">
        <v>89</v>
      </c>
      <c r="I62" s="564" t="s">
        <v>2</v>
      </c>
      <c r="J62" s="564">
        <v>5</v>
      </c>
      <c r="K62" s="563" t="s">
        <v>23</v>
      </c>
    </row>
    <row r="63" spans="2:11" s="553" customFormat="1">
      <c r="B63" s="548">
        <v>31</v>
      </c>
      <c r="C63" s="557" t="s">
        <v>31</v>
      </c>
      <c r="D63" s="82" t="s">
        <v>155</v>
      </c>
      <c r="E63" s="82" t="s">
        <v>515</v>
      </c>
      <c r="F63" s="564">
        <v>3</v>
      </c>
      <c r="G63" s="564">
        <v>6</v>
      </c>
      <c r="H63" s="564" t="s">
        <v>377</v>
      </c>
      <c r="I63" s="564" t="s">
        <v>2</v>
      </c>
      <c r="J63" s="564">
        <v>5</v>
      </c>
      <c r="K63" s="563" t="s">
        <v>9</v>
      </c>
    </row>
    <row r="64" spans="2:11" s="553" customFormat="1">
      <c r="B64" s="548">
        <v>32</v>
      </c>
      <c r="C64" s="557" t="s">
        <v>24</v>
      </c>
      <c r="D64" s="559" t="s">
        <v>156</v>
      </c>
      <c r="E64" s="559" t="s">
        <v>157</v>
      </c>
      <c r="F64" s="564">
        <v>3</v>
      </c>
      <c r="G64" s="564">
        <v>3</v>
      </c>
      <c r="H64" s="564" t="s">
        <v>89</v>
      </c>
      <c r="I64" s="564" t="s">
        <v>2</v>
      </c>
      <c r="J64" s="564">
        <v>4</v>
      </c>
      <c r="K64" s="563"/>
    </row>
    <row r="65" spans="2:11" s="553" customFormat="1" ht="31.5">
      <c r="B65" s="548">
        <v>33</v>
      </c>
      <c r="C65" s="557" t="s">
        <v>34</v>
      </c>
      <c r="D65" s="82" t="s">
        <v>158</v>
      </c>
      <c r="E65" s="82" t="s">
        <v>159</v>
      </c>
      <c r="F65" s="564">
        <v>2</v>
      </c>
      <c r="G65" s="564">
        <v>2</v>
      </c>
      <c r="H65" s="564" t="s">
        <v>89</v>
      </c>
      <c r="I65" s="564" t="s">
        <v>2</v>
      </c>
      <c r="J65" s="564">
        <v>5</v>
      </c>
      <c r="K65" s="563" t="s">
        <v>593</v>
      </c>
    </row>
    <row r="66" spans="2:11" s="553" customFormat="1">
      <c r="B66" s="548">
        <v>34</v>
      </c>
      <c r="C66" s="557" t="s">
        <v>33</v>
      </c>
      <c r="D66" s="559" t="s">
        <v>160</v>
      </c>
      <c r="E66" s="559" t="s">
        <v>161</v>
      </c>
      <c r="F66" s="564">
        <v>2</v>
      </c>
      <c r="G66" s="564">
        <v>2</v>
      </c>
      <c r="H66" s="564" t="s">
        <v>89</v>
      </c>
      <c r="I66" s="564" t="s">
        <v>2</v>
      </c>
      <c r="J66" s="564">
        <v>5</v>
      </c>
      <c r="K66" s="561"/>
    </row>
    <row r="67" spans="2:11" s="553" customFormat="1">
      <c r="B67" s="548">
        <v>35</v>
      </c>
      <c r="C67" s="567" t="s">
        <v>279</v>
      </c>
      <c r="D67" s="568" t="s">
        <v>255</v>
      </c>
      <c r="E67" s="569" t="s">
        <v>535</v>
      </c>
      <c r="F67" s="570">
        <v>2</v>
      </c>
      <c r="G67" s="567">
        <v>2</v>
      </c>
      <c r="H67" s="567" t="s">
        <v>89</v>
      </c>
      <c r="I67" s="567" t="s">
        <v>2</v>
      </c>
      <c r="J67" s="571">
        <v>7</v>
      </c>
      <c r="K67" s="555" t="s">
        <v>76</v>
      </c>
    </row>
    <row r="68" spans="2:11" s="553" customFormat="1">
      <c r="B68" s="548">
        <v>36</v>
      </c>
      <c r="C68" s="564" t="s">
        <v>66</v>
      </c>
      <c r="D68" s="82" t="s">
        <v>162</v>
      </c>
      <c r="E68" s="82" t="s">
        <v>516</v>
      </c>
      <c r="F68" s="564">
        <v>3</v>
      </c>
      <c r="G68" s="564"/>
      <c r="H68" s="564" t="s">
        <v>108</v>
      </c>
      <c r="I68" s="564" t="s">
        <v>2</v>
      </c>
      <c r="J68" s="564">
        <v>7</v>
      </c>
      <c r="K68" s="563" t="s">
        <v>36</v>
      </c>
    </row>
    <row r="69" spans="2:11" s="553" customFormat="1">
      <c r="B69" s="548">
        <v>37</v>
      </c>
      <c r="C69" s="572" t="s">
        <v>517</v>
      </c>
      <c r="D69" s="82" t="s">
        <v>163</v>
      </c>
      <c r="E69" s="82" t="s">
        <v>518</v>
      </c>
      <c r="F69" s="564">
        <v>4</v>
      </c>
      <c r="G69" s="564"/>
      <c r="H69" s="564" t="s">
        <v>108</v>
      </c>
      <c r="I69" s="564" t="s">
        <v>2</v>
      </c>
      <c r="J69" s="564">
        <v>7</v>
      </c>
      <c r="K69" s="563"/>
    </row>
    <row r="70" spans="2:11">
      <c r="B70" s="167"/>
      <c r="C70" s="13"/>
      <c r="D70" s="185"/>
      <c r="E70" s="185"/>
      <c r="F70" s="13"/>
      <c r="G70" s="13"/>
      <c r="H70" s="13"/>
      <c r="I70" s="13"/>
      <c r="J70" s="13"/>
      <c r="K70" s="183"/>
    </row>
    <row r="71" spans="2:11" ht="16.5" thickBot="1">
      <c r="B71" s="170"/>
      <c r="C71" s="165"/>
      <c r="D71" s="499" t="s">
        <v>493</v>
      </c>
      <c r="E71" s="488"/>
      <c r="F71" s="171">
        <f>SUM(F33:F69)</f>
        <v>96</v>
      </c>
      <c r="G71" s="103"/>
      <c r="H71" s="103"/>
      <c r="I71" s="103"/>
      <c r="J71" s="104"/>
      <c r="K71" s="172"/>
    </row>
    <row r="72" spans="2:11">
      <c r="B72" s="173"/>
      <c r="D72" s="174"/>
      <c r="E72" s="174"/>
      <c r="F72" s="173"/>
      <c r="K72" s="175"/>
    </row>
    <row r="73" spans="2:11" ht="28.5" customHeight="1" thickBot="1">
      <c r="B73" s="154" t="s">
        <v>443</v>
      </c>
      <c r="C73" s="159"/>
      <c r="D73" s="169"/>
      <c r="E73" s="169"/>
      <c r="F73" s="169"/>
      <c r="G73" s="159"/>
      <c r="H73" s="159"/>
      <c r="I73" s="159"/>
      <c r="J73" s="169"/>
      <c r="K73" s="176"/>
    </row>
    <row r="74" spans="2:11" ht="47.25">
      <c r="B74" s="156" t="s">
        <v>0</v>
      </c>
      <c r="C74" s="157" t="s">
        <v>345</v>
      </c>
      <c r="D74" s="157" t="s">
        <v>361</v>
      </c>
      <c r="E74" s="157"/>
      <c r="F74" s="158" t="s">
        <v>346</v>
      </c>
      <c r="G74" s="158" t="s">
        <v>1</v>
      </c>
      <c r="H74" s="158" t="s">
        <v>85</v>
      </c>
      <c r="I74" s="158" t="s">
        <v>86</v>
      </c>
      <c r="J74" s="158" t="s">
        <v>347</v>
      </c>
      <c r="K74" s="155" t="s">
        <v>362</v>
      </c>
    </row>
    <row r="75" spans="2:11">
      <c r="B75" s="186"/>
      <c r="C75" s="13"/>
      <c r="D75" s="187" t="s">
        <v>444</v>
      </c>
      <c r="E75" s="188" t="s">
        <v>519</v>
      </c>
      <c r="F75" s="160"/>
      <c r="G75" s="13"/>
      <c r="H75" s="13"/>
      <c r="I75" s="13"/>
      <c r="J75" s="17"/>
      <c r="K75" s="183"/>
    </row>
    <row r="76" spans="2:11" s="553" customFormat="1">
      <c r="B76" s="573">
        <v>1</v>
      </c>
      <c r="C76" s="560" t="s">
        <v>35</v>
      </c>
      <c r="D76" s="28" t="s">
        <v>164</v>
      </c>
      <c r="E76" s="28" t="s">
        <v>165</v>
      </c>
      <c r="F76" s="574">
        <v>3</v>
      </c>
      <c r="G76" s="560">
        <v>3</v>
      </c>
      <c r="H76" s="560" t="s">
        <v>89</v>
      </c>
      <c r="I76" s="560" t="s">
        <v>7</v>
      </c>
      <c r="J76" s="574">
        <v>5</v>
      </c>
      <c r="K76" s="555" t="s">
        <v>13</v>
      </c>
    </row>
    <row r="77" spans="2:11">
      <c r="B77" s="186">
        <v>2</v>
      </c>
      <c r="C77" s="560" t="s">
        <v>43</v>
      </c>
      <c r="D77" s="25" t="s">
        <v>166</v>
      </c>
      <c r="E77" s="25" t="s">
        <v>167</v>
      </c>
      <c r="F77" s="160">
        <v>3</v>
      </c>
      <c r="G77" s="13">
        <v>3</v>
      </c>
      <c r="H77" s="13" t="s">
        <v>89</v>
      </c>
      <c r="I77" s="13" t="s">
        <v>7</v>
      </c>
      <c r="J77" s="160">
        <v>6</v>
      </c>
      <c r="K77" s="168" t="s">
        <v>35</v>
      </c>
    </row>
    <row r="78" spans="2:11">
      <c r="B78" s="186">
        <v>3</v>
      </c>
      <c r="C78" s="560" t="s">
        <v>44</v>
      </c>
      <c r="D78" s="25" t="s">
        <v>168</v>
      </c>
      <c r="E78" s="25" t="s">
        <v>169</v>
      </c>
      <c r="F78" s="160">
        <v>3</v>
      </c>
      <c r="G78" s="13">
        <v>3</v>
      </c>
      <c r="H78" s="13" t="s">
        <v>89</v>
      </c>
      <c r="I78" s="13" t="s">
        <v>7</v>
      </c>
      <c r="J78" s="160">
        <v>6</v>
      </c>
      <c r="K78" s="168" t="s">
        <v>35</v>
      </c>
    </row>
    <row r="79" spans="2:11">
      <c r="B79" s="186">
        <v>4</v>
      </c>
      <c r="C79" s="560" t="s">
        <v>45</v>
      </c>
      <c r="D79" s="25" t="s">
        <v>170</v>
      </c>
      <c r="E79" s="25" t="s">
        <v>171</v>
      </c>
      <c r="F79" s="160">
        <v>3</v>
      </c>
      <c r="G79" s="13">
        <v>6</v>
      </c>
      <c r="H79" s="13" t="s">
        <v>7</v>
      </c>
      <c r="I79" s="13" t="s">
        <v>7</v>
      </c>
      <c r="J79" s="160">
        <v>6</v>
      </c>
      <c r="K79" s="168" t="s">
        <v>35</v>
      </c>
    </row>
    <row r="80" spans="2:11">
      <c r="B80" s="186">
        <v>5</v>
      </c>
      <c r="C80" s="560" t="s">
        <v>46</v>
      </c>
      <c r="D80" s="25" t="s">
        <v>172</v>
      </c>
      <c r="E80" s="25" t="s">
        <v>172</v>
      </c>
      <c r="F80" s="160">
        <v>3</v>
      </c>
      <c r="G80" s="13">
        <v>3</v>
      </c>
      <c r="H80" s="13" t="s">
        <v>89</v>
      </c>
      <c r="I80" s="13" t="s">
        <v>7</v>
      </c>
      <c r="J80" s="160">
        <v>6</v>
      </c>
      <c r="K80" s="168" t="s">
        <v>35</v>
      </c>
    </row>
    <row r="81" spans="2:11">
      <c r="B81" s="186">
        <v>6</v>
      </c>
      <c r="C81" s="560" t="s">
        <v>47</v>
      </c>
      <c r="D81" s="25" t="s">
        <v>173</v>
      </c>
      <c r="E81" s="25" t="s">
        <v>520</v>
      </c>
      <c r="F81" s="3">
        <v>2</v>
      </c>
      <c r="G81" s="13">
        <v>2</v>
      </c>
      <c r="H81" s="13" t="s">
        <v>89</v>
      </c>
      <c r="I81" s="13" t="s">
        <v>7</v>
      </c>
      <c r="J81" s="160">
        <v>6</v>
      </c>
      <c r="K81" s="168" t="s">
        <v>35</v>
      </c>
    </row>
    <row r="82" spans="2:11">
      <c r="B82" s="186">
        <v>7</v>
      </c>
      <c r="C82" s="560" t="s">
        <v>181</v>
      </c>
      <c r="D82" s="25" t="s">
        <v>174</v>
      </c>
      <c r="E82" s="25" t="s">
        <v>175</v>
      </c>
      <c r="F82" s="13">
        <v>2</v>
      </c>
      <c r="G82" s="13">
        <v>2</v>
      </c>
      <c r="H82" s="13" t="s">
        <v>89</v>
      </c>
      <c r="I82" s="13" t="s">
        <v>7</v>
      </c>
      <c r="J82" s="160">
        <v>6</v>
      </c>
      <c r="K82" s="168" t="s">
        <v>35</v>
      </c>
    </row>
    <row r="83" spans="2:11">
      <c r="B83" s="186"/>
      <c r="C83" s="560"/>
      <c r="D83" s="189"/>
      <c r="E83" s="189"/>
      <c r="F83" s="190"/>
      <c r="G83" s="13"/>
      <c r="H83" s="13"/>
      <c r="I83" s="13"/>
      <c r="J83" s="17"/>
      <c r="K83" s="168"/>
    </row>
    <row r="84" spans="2:11">
      <c r="B84" s="186"/>
      <c r="C84" s="560"/>
      <c r="D84" s="191" t="s">
        <v>176</v>
      </c>
      <c r="E84" s="198" t="s">
        <v>521</v>
      </c>
      <c r="F84" s="192"/>
      <c r="G84" s="13"/>
      <c r="H84" s="13"/>
      <c r="I84" s="13"/>
      <c r="J84" s="17"/>
      <c r="K84" s="168"/>
    </row>
    <row r="85" spans="2:11">
      <c r="B85" s="186">
        <v>1</v>
      </c>
      <c r="C85" s="560" t="s">
        <v>183</v>
      </c>
      <c r="D85" s="25" t="s">
        <v>177</v>
      </c>
      <c r="E85" s="25" t="s">
        <v>522</v>
      </c>
      <c r="F85" s="160">
        <v>3</v>
      </c>
      <c r="G85" s="13">
        <v>3</v>
      </c>
      <c r="H85" s="13" t="s">
        <v>89</v>
      </c>
      <c r="I85" s="13" t="s">
        <v>7</v>
      </c>
      <c r="J85" s="160">
        <v>6</v>
      </c>
      <c r="K85" s="168" t="s">
        <v>36</v>
      </c>
    </row>
    <row r="86" spans="2:11">
      <c r="B86" s="186">
        <v>2</v>
      </c>
      <c r="C86" s="560" t="s">
        <v>185</v>
      </c>
      <c r="D86" s="25" t="s">
        <v>178</v>
      </c>
      <c r="E86" s="25" t="s">
        <v>523</v>
      </c>
      <c r="F86" s="160">
        <v>3</v>
      </c>
      <c r="G86" s="13">
        <v>3</v>
      </c>
      <c r="H86" s="13" t="s">
        <v>89</v>
      </c>
      <c r="I86" s="13" t="s">
        <v>7</v>
      </c>
      <c r="J86" s="160">
        <v>6</v>
      </c>
      <c r="K86" s="168" t="s">
        <v>36</v>
      </c>
    </row>
    <row r="87" spans="2:11">
      <c r="B87" s="186">
        <v>3</v>
      </c>
      <c r="C87" s="560" t="s">
        <v>48</v>
      </c>
      <c r="D87" s="25" t="s">
        <v>524</v>
      </c>
      <c r="E87" s="25" t="s">
        <v>525</v>
      </c>
      <c r="F87" s="160">
        <v>2</v>
      </c>
      <c r="G87" s="13">
        <v>2</v>
      </c>
      <c r="H87" s="13" t="s">
        <v>89</v>
      </c>
      <c r="I87" s="13" t="s">
        <v>7</v>
      </c>
      <c r="J87" s="160">
        <v>6</v>
      </c>
      <c r="K87" s="168" t="s">
        <v>36</v>
      </c>
    </row>
    <row r="88" spans="2:11">
      <c r="B88" s="186">
        <v>4</v>
      </c>
      <c r="C88" s="564" t="s">
        <v>49</v>
      </c>
      <c r="D88" s="25" t="s">
        <v>179</v>
      </c>
      <c r="E88" s="25" t="s">
        <v>180</v>
      </c>
      <c r="F88" s="193">
        <v>2</v>
      </c>
      <c r="G88" s="15">
        <v>2</v>
      </c>
      <c r="H88" s="15" t="s">
        <v>89</v>
      </c>
      <c r="I88" s="15" t="s">
        <v>7</v>
      </c>
      <c r="J88" s="160">
        <v>6</v>
      </c>
      <c r="K88" s="168" t="s">
        <v>36</v>
      </c>
    </row>
    <row r="89" spans="2:11">
      <c r="B89" s="186">
        <v>5</v>
      </c>
      <c r="C89" s="564" t="s">
        <v>50</v>
      </c>
      <c r="D89" s="25" t="s">
        <v>182</v>
      </c>
      <c r="E89" s="25" t="s">
        <v>526</v>
      </c>
      <c r="F89" s="193">
        <v>2</v>
      </c>
      <c r="G89" s="15">
        <v>2</v>
      </c>
      <c r="H89" s="15" t="s">
        <v>89</v>
      </c>
      <c r="I89" s="15" t="s">
        <v>7</v>
      </c>
      <c r="J89" s="160">
        <v>6</v>
      </c>
      <c r="K89" s="168" t="s">
        <v>36</v>
      </c>
    </row>
    <row r="90" spans="2:11" s="553" customFormat="1">
      <c r="B90" s="548">
        <v>6</v>
      </c>
      <c r="C90" s="557" t="s">
        <v>36</v>
      </c>
      <c r="D90" s="82" t="s">
        <v>184</v>
      </c>
      <c r="E90" s="82" t="s">
        <v>527</v>
      </c>
      <c r="F90" s="557">
        <v>3</v>
      </c>
      <c r="G90" s="557">
        <v>3</v>
      </c>
      <c r="H90" s="557" t="s">
        <v>89</v>
      </c>
      <c r="I90" s="557" t="s">
        <v>7</v>
      </c>
      <c r="J90" s="557">
        <v>5</v>
      </c>
      <c r="K90" s="555" t="s">
        <v>418</v>
      </c>
    </row>
    <row r="91" spans="2:11">
      <c r="B91" s="167">
        <v>7</v>
      </c>
      <c r="C91" s="557" t="s">
        <v>51</v>
      </c>
      <c r="D91" s="19" t="s">
        <v>186</v>
      </c>
      <c r="E91" s="19" t="s">
        <v>187</v>
      </c>
      <c r="F91" s="161">
        <v>3</v>
      </c>
      <c r="G91" s="161">
        <v>3</v>
      </c>
      <c r="H91" s="161" t="s">
        <v>89</v>
      </c>
      <c r="I91" s="161" t="s">
        <v>7</v>
      </c>
      <c r="J91" s="160">
        <v>6</v>
      </c>
      <c r="K91" s="168" t="s">
        <v>36</v>
      </c>
    </row>
    <row r="92" spans="2:11">
      <c r="B92" s="186"/>
      <c r="C92" s="564"/>
      <c r="D92" s="25"/>
      <c r="E92" s="25"/>
      <c r="F92" s="193"/>
      <c r="G92" s="15"/>
      <c r="H92" s="15"/>
      <c r="I92" s="15"/>
      <c r="J92" s="189"/>
      <c r="K92" s="168"/>
    </row>
    <row r="93" spans="2:11">
      <c r="B93" s="186"/>
      <c r="C93" s="564"/>
      <c r="D93" s="189"/>
      <c r="E93" s="189"/>
      <c r="F93" s="193"/>
      <c r="G93" s="15"/>
      <c r="H93" s="15"/>
      <c r="I93" s="15"/>
      <c r="J93" s="189"/>
      <c r="K93" s="168"/>
    </row>
    <row r="94" spans="2:11">
      <c r="B94" s="186"/>
      <c r="C94" s="564"/>
      <c r="D94" s="191" t="s">
        <v>455</v>
      </c>
      <c r="E94" s="198" t="s">
        <v>455</v>
      </c>
      <c r="F94" s="194"/>
      <c r="G94" s="15"/>
      <c r="H94" s="15"/>
      <c r="I94" s="15"/>
      <c r="J94" s="189"/>
      <c r="K94" s="168"/>
    </row>
    <row r="95" spans="2:11" s="553" customFormat="1">
      <c r="B95" s="573">
        <v>1</v>
      </c>
      <c r="C95" s="564" t="s">
        <v>37</v>
      </c>
      <c r="D95" s="28" t="s">
        <v>188</v>
      </c>
      <c r="E95" s="28" t="s">
        <v>528</v>
      </c>
      <c r="F95" s="571">
        <v>3</v>
      </c>
      <c r="G95" s="564">
        <v>3</v>
      </c>
      <c r="H95" s="564" t="s">
        <v>89</v>
      </c>
      <c r="I95" s="564" t="s">
        <v>7</v>
      </c>
      <c r="J95" s="571">
        <v>5</v>
      </c>
      <c r="K95" s="555" t="s">
        <v>12</v>
      </c>
    </row>
    <row r="96" spans="2:11">
      <c r="B96" s="186">
        <v>2</v>
      </c>
      <c r="C96" s="564" t="s">
        <v>52</v>
      </c>
      <c r="D96" s="25" t="s">
        <v>189</v>
      </c>
      <c r="E96" s="25" t="s">
        <v>190</v>
      </c>
      <c r="F96" s="193">
        <v>3</v>
      </c>
      <c r="G96" s="15">
        <v>3</v>
      </c>
      <c r="H96" s="15" t="s">
        <v>89</v>
      </c>
      <c r="I96" s="15" t="s">
        <v>7</v>
      </c>
      <c r="J96" s="193">
        <v>6</v>
      </c>
      <c r="K96" s="168" t="s">
        <v>37</v>
      </c>
    </row>
    <row r="97" spans="2:11">
      <c r="B97" s="186">
        <v>3</v>
      </c>
      <c r="C97" s="564" t="s">
        <v>197</v>
      </c>
      <c r="D97" s="25" t="s">
        <v>191</v>
      </c>
      <c r="E97" s="25" t="s">
        <v>192</v>
      </c>
      <c r="F97" s="193">
        <v>3</v>
      </c>
      <c r="G97" s="15">
        <v>3</v>
      </c>
      <c r="H97" s="15" t="s">
        <v>89</v>
      </c>
      <c r="I97" s="15" t="s">
        <v>7</v>
      </c>
      <c r="J97" s="193">
        <v>6</v>
      </c>
      <c r="K97" s="168" t="s">
        <v>37</v>
      </c>
    </row>
    <row r="98" spans="2:11">
      <c r="B98" s="186">
        <v>4</v>
      </c>
      <c r="C98" s="564" t="s">
        <v>53</v>
      </c>
      <c r="D98" s="25" t="s">
        <v>193</v>
      </c>
      <c r="E98" s="25" t="s">
        <v>194</v>
      </c>
      <c r="F98" s="193">
        <v>3</v>
      </c>
      <c r="G98" s="15">
        <v>3</v>
      </c>
      <c r="H98" s="15" t="s">
        <v>89</v>
      </c>
      <c r="I98" s="15" t="s">
        <v>7</v>
      </c>
      <c r="J98" s="193">
        <v>6</v>
      </c>
      <c r="K98" s="168" t="s">
        <v>37</v>
      </c>
    </row>
    <row r="99" spans="2:11">
      <c r="B99" s="186">
        <v>5</v>
      </c>
      <c r="C99" s="564" t="s">
        <v>54</v>
      </c>
      <c r="D99" s="25" t="s">
        <v>195</v>
      </c>
      <c r="E99" s="25" t="s">
        <v>196</v>
      </c>
      <c r="F99" s="193">
        <v>2</v>
      </c>
      <c r="G99" s="15">
        <v>2</v>
      </c>
      <c r="H99" s="15" t="s">
        <v>89</v>
      </c>
      <c r="I99" s="15" t="s">
        <v>7</v>
      </c>
      <c r="J99" s="193">
        <v>6</v>
      </c>
      <c r="K99" s="168" t="s">
        <v>37</v>
      </c>
    </row>
    <row r="100" spans="2:11">
      <c r="B100" s="186">
        <v>6</v>
      </c>
      <c r="C100" s="564" t="s">
        <v>55</v>
      </c>
      <c r="D100" s="25" t="s">
        <v>198</v>
      </c>
      <c r="E100" s="25" t="s">
        <v>199</v>
      </c>
      <c r="F100" s="193">
        <v>2</v>
      </c>
      <c r="G100" s="15">
        <v>3</v>
      </c>
      <c r="H100" s="15" t="s">
        <v>89</v>
      </c>
      <c r="I100" s="15" t="s">
        <v>7</v>
      </c>
      <c r="J100" s="193">
        <v>6</v>
      </c>
      <c r="K100" s="168" t="s">
        <v>37</v>
      </c>
    </row>
    <row r="101" spans="2:11">
      <c r="B101" s="186"/>
      <c r="C101" s="564"/>
      <c r="D101" s="195"/>
      <c r="E101" s="195"/>
      <c r="F101" s="196"/>
      <c r="G101" s="15"/>
      <c r="H101" s="15"/>
      <c r="I101" s="15"/>
      <c r="J101" s="189"/>
      <c r="K101" s="168"/>
    </row>
    <row r="102" spans="2:11">
      <c r="B102" s="186"/>
      <c r="C102" s="564"/>
      <c r="D102" s="191" t="s">
        <v>461</v>
      </c>
      <c r="E102" s="198" t="s">
        <v>529</v>
      </c>
      <c r="F102" s="194"/>
      <c r="G102" s="15"/>
      <c r="H102" s="15"/>
      <c r="I102" s="15"/>
      <c r="J102" s="189"/>
      <c r="K102" s="168"/>
    </row>
    <row r="103" spans="2:11">
      <c r="B103" s="186">
        <v>1</v>
      </c>
      <c r="C103" s="564" t="s">
        <v>56</v>
      </c>
      <c r="D103" s="25" t="s">
        <v>200</v>
      </c>
      <c r="E103" s="25" t="s">
        <v>530</v>
      </c>
      <c r="F103" s="161">
        <v>3</v>
      </c>
      <c r="G103" s="15">
        <v>3</v>
      </c>
      <c r="H103" s="15" t="s">
        <v>89</v>
      </c>
      <c r="I103" s="15" t="s">
        <v>7</v>
      </c>
      <c r="J103" s="193">
        <v>6</v>
      </c>
      <c r="K103" s="168" t="s">
        <v>38</v>
      </c>
    </row>
    <row r="104" spans="2:11" s="553" customFormat="1">
      <c r="B104" s="573">
        <v>2</v>
      </c>
      <c r="C104" s="575" t="s">
        <v>38</v>
      </c>
      <c r="D104" s="576" t="s">
        <v>201</v>
      </c>
      <c r="E104" s="576" t="s">
        <v>202</v>
      </c>
      <c r="F104" s="557">
        <v>3</v>
      </c>
      <c r="G104" s="564">
        <v>3</v>
      </c>
      <c r="H104" s="564" t="s">
        <v>89</v>
      </c>
      <c r="I104" s="564" t="s">
        <v>7</v>
      </c>
      <c r="J104" s="571">
        <v>5</v>
      </c>
      <c r="K104" s="555" t="s">
        <v>31</v>
      </c>
    </row>
    <row r="105" spans="2:11">
      <c r="B105" s="186">
        <v>3</v>
      </c>
      <c r="C105" s="564" t="s">
        <v>57</v>
      </c>
      <c r="D105" s="25" t="s">
        <v>203</v>
      </c>
      <c r="E105" s="25" t="s">
        <v>204</v>
      </c>
      <c r="F105" s="161">
        <v>2</v>
      </c>
      <c r="G105" s="15">
        <v>2</v>
      </c>
      <c r="H105" s="15" t="s">
        <v>89</v>
      </c>
      <c r="I105" s="15" t="s">
        <v>7</v>
      </c>
      <c r="J105" s="193">
        <v>6</v>
      </c>
      <c r="K105" s="168" t="s">
        <v>38</v>
      </c>
    </row>
    <row r="106" spans="2:11">
      <c r="B106" s="186">
        <v>4</v>
      </c>
      <c r="C106" s="564" t="s">
        <v>209</v>
      </c>
      <c r="D106" s="25" t="s">
        <v>205</v>
      </c>
      <c r="E106" s="25" t="s">
        <v>206</v>
      </c>
      <c r="F106" s="161">
        <v>3</v>
      </c>
      <c r="G106" s="15">
        <v>3</v>
      </c>
      <c r="H106" s="15" t="s">
        <v>89</v>
      </c>
      <c r="I106" s="15" t="s">
        <v>7</v>
      </c>
      <c r="J106" s="193">
        <v>6</v>
      </c>
      <c r="K106" s="168" t="s">
        <v>38</v>
      </c>
    </row>
    <row r="107" spans="2:11">
      <c r="B107" s="186">
        <v>5</v>
      </c>
      <c r="C107" s="564" t="s">
        <v>212</v>
      </c>
      <c r="D107" s="25" t="s">
        <v>207</v>
      </c>
      <c r="E107" s="25" t="s">
        <v>208</v>
      </c>
      <c r="F107" s="15">
        <v>2</v>
      </c>
      <c r="G107" s="15">
        <v>2</v>
      </c>
      <c r="H107" s="15" t="s">
        <v>89</v>
      </c>
      <c r="I107" s="15" t="s">
        <v>7</v>
      </c>
      <c r="J107" s="193">
        <v>6</v>
      </c>
      <c r="K107" s="168" t="s">
        <v>38</v>
      </c>
    </row>
    <row r="108" spans="2:11">
      <c r="B108" s="186">
        <v>6</v>
      </c>
      <c r="C108" s="564" t="s">
        <v>215</v>
      </c>
      <c r="D108" s="25" t="s">
        <v>210</v>
      </c>
      <c r="E108" s="25" t="s">
        <v>211</v>
      </c>
      <c r="F108" s="161">
        <v>2</v>
      </c>
      <c r="G108" s="15">
        <v>2</v>
      </c>
      <c r="H108" s="15" t="s">
        <v>89</v>
      </c>
      <c r="I108" s="15" t="s">
        <v>7</v>
      </c>
      <c r="J108" s="193">
        <v>6</v>
      </c>
      <c r="K108" s="168" t="s">
        <v>38</v>
      </c>
    </row>
    <row r="109" spans="2:11">
      <c r="B109" s="186">
        <v>7</v>
      </c>
      <c r="C109" s="564" t="s">
        <v>218</v>
      </c>
      <c r="D109" s="25" t="s">
        <v>213</v>
      </c>
      <c r="E109" s="25" t="s">
        <v>214</v>
      </c>
      <c r="F109" s="161">
        <v>2</v>
      </c>
      <c r="G109" s="15">
        <v>2</v>
      </c>
      <c r="H109" s="15" t="s">
        <v>89</v>
      </c>
      <c r="I109" s="15" t="s">
        <v>7</v>
      </c>
      <c r="J109" s="193">
        <v>6</v>
      </c>
      <c r="K109" s="168" t="s">
        <v>38</v>
      </c>
    </row>
    <row r="110" spans="2:11">
      <c r="B110" s="186">
        <v>8</v>
      </c>
      <c r="C110" s="564" t="s">
        <v>58</v>
      </c>
      <c r="D110" s="25" t="s">
        <v>216</v>
      </c>
      <c r="E110" s="25" t="s">
        <v>217</v>
      </c>
      <c r="F110" s="161">
        <v>2</v>
      </c>
      <c r="G110" s="15">
        <v>2</v>
      </c>
      <c r="H110" s="15" t="s">
        <v>89</v>
      </c>
      <c r="I110" s="15" t="s">
        <v>7</v>
      </c>
      <c r="J110" s="193">
        <v>6</v>
      </c>
      <c r="K110" s="168" t="s">
        <v>38</v>
      </c>
    </row>
    <row r="111" spans="2:11">
      <c r="B111" s="186">
        <v>9</v>
      </c>
      <c r="C111" s="564" t="s">
        <v>59</v>
      </c>
      <c r="D111" s="25" t="s">
        <v>219</v>
      </c>
      <c r="E111" s="25" t="s">
        <v>220</v>
      </c>
      <c r="F111" s="161">
        <v>2</v>
      </c>
      <c r="G111" s="15">
        <v>2</v>
      </c>
      <c r="H111" s="15" t="s">
        <v>89</v>
      </c>
      <c r="I111" s="15" t="s">
        <v>7</v>
      </c>
      <c r="J111" s="193">
        <v>6</v>
      </c>
      <c r="K111" s="168" t="s">
        <v>38</v>
      </c>
    </row>
    <row r="112" spans="2:11">
      <c r="B112" s="186"/>
      <c r="C112" s="564"/>
      <c r="D112" s="25"/>
      <c r="E112" s="25"/>
      <c r="F112" s="15"/>
      <c r="G112" s="15"/>
      <c r="H112" s="15"/>
      <c r="I112" s="15"/>
      <c r="J112" s="189"/>
      <c r="K112" s="168"/>
    </row>
    <row r="113" spans="2:11">
      <c r="B113" s="186"/>
      <c r="C113" s="564"/>
      <c r="D113" s="197"/>
      <c r="E113" s="197"/>
      <c r="F113" s="162"/>
      <c r="G113" s="15"/>
      <c r="H113" s="15"/>
      <c r="I113" s="15"/>
      <c r="J113" s="189"/>
      <c r="K113" s="168"/>
    </row>
    <row r="114" spans="2:11">
      <c r="B114" s="186"/>
      <c r="C114" s="564"/>
      <c r="D114" s="191" t="s">
        <v>221</v>
      </c>
      <c r="E114" s="198" t="s">
        <v>531</v>
      </c>
      <c r="F114" s="194"/>
      <c r="G114" s="15"/>
      <c r="H114" s="15"/>
      <c r="I114" s="15"/>
      <c r="J114" s="189"/>
      <c r="K114" s="168"/>
    </row>
    <row r="115" spans="2:11" s="553" customFormat="1">
      <c r="B115" s="573">
        <v>1</v>
      </c>
      <c r="C115" s="564" t="s">
        <v>39</v>
      </c>
      <c r="D115" s="28" t="s">
        <v>222</v>
      </c>
      <c r="E115" s="28" t="s">
        <v>223</v>
      </c>
      <c r="F115" s="571">
        <v>3</v>
      </c>
      <c r="G115" s="564">
        <v>3</v>
      </c>
      <c r="H115" s="564" t="s">
        <v>89</v>
      </c>
      <c r="I115" s="564" t="s">
        <v>7</v>
      </c>
      <c r="J115" s="571">
        <v>5</v>
      </c>
      <c r="K115" s="555" t="s">
        <v>15</v>
      </c>
    </row>
    <row r="116" spans="2:11">
      <c r="B116" s="186">
        <v>2</v>
      </c>
      <c r="C116" s="564" t="s">
        <v>60</v>
      </c>
      <c r="D116" s="25" t="s">
        <v>224</v>
      </c>
      <c r="E116" s="25" t="s">
        <v>532</v>
      </c>
      <c r="F116" s="193">
        <v>3</v>
      </c>
      <c r="G116" s="15">
        <v>3</v>
      </c>
      <c r="H116" s="15" t="s">
        <v>89</v>
      </c>
      <c r="I116" s="15" t="s">
        <v>7</v>
      </c>
      <c r="J116" s="193">
        <v>6</v>
      </c>
      <c r="K116" s="168" t="s">
        <v>39</v>
      </c>
    </row>
    <row r="117" spans="2:11">
      <c r="B117" s="186">
        <v>3</v>
      </c>
      <c r="C117" s="564" t="s">
        <v>61</v>
      </c>
      <c r="D117" s="25" t="s">
        <v>225</v>
      </c>
      <c r="E117" s="25" t="s">
        <v>226</v>
      </c>
      <c r="F117" s="193">
        <v>3</v>
      </c>
      <c r="G117" s="15">
        <v>3</v>
      </c>
      <c r="H117" s="15" t="s">
        <v>89</v>
      </c>
      <c r="I117" s="15" t="s">
        <v>7</v>
      </c>
      <c r="J117" s="193">
        <v>6</v>
      </c>
      <c r="K117" s="168" t="s">
        <v>39</v>
      </c>
    </row>
    <row r="118" spans="2:11">
      <c r="B118" s="186">
        <v>4</v>
      </c>
      <c r="C118" s="564" t="s">
        <v>229</v>
      </c>
      <c r="D118" s="25" t="s">
        <v>227</v>
      </c>
      <c r="E118" s="25" t="s">
        <v>228</v>
      </c>
      <c r="F118" s="193">
        <v>3</v>
      </c>
      <c r="G118" s="15">
        <v>3</v>
      </c>
      <c r="H118" s="15" t="s">
        <v>89</v>
      </c>
      <c r="I118" s="15" t="s">
        <v>7</v>
      </c>
      <c r="J118" s="193">
        <v>6</v>
      </c>
      <c r="K118" s="168" t="s">
        <v>39</v>
      </c>
    </row>
    <row r="119" spans="2:11">
      <c r="B119" s="186">
        <v>5</v>
      </c>
      <c r="C119" s="564" t="s">
        <v>62</v>
      </c>
      <c r="D119" s="25" t="s">
        <v>230</v>
      </c>
      <c r="E119" s="25" t="s">
        <v>231</v>
      </c>
      <c r="F119" s="193">
        <v>2</v>
      </c>
      <c r="G119" s="15">
        <v>2</v>
      </c>
      <c r="H119" s="15" t="s">
        <v>89</v>
      </c>
      <c r="I119" s="15" t="s">
        <v>7</v>
      </c>
      <c r="J119" s="193">
        <v>6</v>
      </c>
      <c r="K119" s="168" t="s">
        <v>39</v>
      </c>
    </row>
    <row r="120" spans="2:11">
      <c r="B120" s="186">
        <v>6</v>
      </c>
      <c r="C120" s="564" t="s">
        <v>63</v>
      </c>
      <c r="D120" s="25" t="s">
        <v>232</v>
      </c>
      <c r="E120" s="25" t="s">
        <v>233</v>
      </c>
      <c r="F120" s="193">
        <v>3</v>
      </c>
      <c r="G120" s="15">
        <v>3</v>
      </c>
      <c r="H120" s="15" t="s">
        <v>89</v>
      </c>
      <c r="I120" s="15" t="s">
        <v>7</v>
      </c>
      <c r="J120" s="193">
        <v>6</v>
      </c>
      <c r="K120" s="168" t="s">
        <v>39</v>
      </c>
    </row>
    <row r="121" spans="2:11">
      <c r="B121" s="186"/>
      <c r="C121" s="564"/>
      <c r="D121" s="25"/>
      <c r="E121" s="25"/>
      <c r="F121" s="193"/>
      <c r="G121" s="15"/>
      <c r="H121" s="15"/>
      <c r="I121" s="15"/>
      <c r="J121" s="189"/>
      <c r="K121" s="168"/>
    </row>
    <row r="122" spans="2:11">
      <c r="B122" s="186"/>
      <c r="C122" s="564"/>
      <c r="D122" s="191" t="s">
        <v>234</v>
      </c>
      <c r="E122" s="198" t="s">
        <v>533</v>
      </c>
      <c r="F122" s="194"/>
      <c r="G122" s="15"/>
      <c r="H122" s="15"/>
      <c r="I122" s="15"/>
      <c r="J122" s="189"/>
      <c r="K122" s="168"/>
    </row>
    <row r="123" spans="2:11">
      <c r="B123" s="186">
        <v>1</v>
      </c>
      <c r="C123" s="564" t="s">
        <v>64</v>
      </c>
      <c r="D123" s="25" t="s">
        <v>235</v>
      </c>
      <c r="E123" s="25" t="s">
        <v>235</v>
      </c>
      <c r="F123" s="193">
        <v>2</v>
      </c>
      <c r="G123" s="15">
        <v>2</v>
      </c>
      <c r="H123" s="15" t="s">
        <v>89</v>
      </c>
      <c r="I123" s="15" t="s">
        <v>7</v>
      </c>
      <c r="J123" s="193">
        <v>6</v>
      </c>
      <c r="K123" s="168" t="s">
        <v>40</v>
      </c>
    </row>
    <row r="124" spans="2:11">
      <c r="B124" s="186">
        <v>2</v>
      </c>
      <c r="C124" s="564" t="s">
        <v>238</v>
      </c>
      <c r="D124" s="25" t="s">
        <v>236</v>
      </c>
      <c r="E124" s="25" t="s">
        <v>237</v>
      </c>
      <c r="F124" s="193">
        <v>2</v>
      </c>
      <c r="G124" s="15">
        <v>2</v>
      </c>
      <c r="H124" s="15" t="s">
        <v>89</v>
      </c>
      <c r="I124" s="15" t="s">
        <v>7</v>
      </c>
      <c r="J124" s="193">
        <v>6</v>
      </c>
      <c r="K124" s="168" t="s">
        <v>40</v>
      </c>
    </row>
    <row r="125" spans="2:11">
      <c r="B125" s="186">
        <v>3</v>
      </c>
      <c r="C125" s="564" t="s">
        <v>241</v>
      </c>
      <c r="D125" s="25" t="s">
        <v>239</v>
      </c>
      <c r="E125" s="19" t="s">
        <v>240</v>
      </c>
      <c r="F125" s="193">
        <v>2</v>
      </c>
      <c r="G125" s="15">
        <v>2</v>
      </c>
      <c r="H125" s="15" t="s">
        <v>89</v>
      </c>
      <c r="I125" s="15" t="s">
        <v>7</v>
      </c>
      <c r="J125" s="193">
        <v>6</v>
      </c>
      <c r="K125" s="168" t="s">
        <v>40</v>
      </c>
    </row>
    <row r="126" spans="2:11">
      <c r="B126" s="167">
        <v>4</v>
      </c>
      <c r="C126" s="557" t="s">
        <v>244</v>
      </c>
      <c r="D126" s="184" t="s">
        <v>242</v>
      </c>
      <c r="E126" s="184" t="s">
        <v>243</v>
      </c>
      <c r="F126" s="161">
        <v>2</v>
      </c>
      <c r="G126" s="161">
        <v>2</v>
      </c>
      <c r="H126" s="161" t="s">
        <v>89</v>
      </c>
      <c r="I126" s="161" t="s">
        <v>7</v>
      </c>
      <c r="J126" s="161">
        <v>6</v>
      </c>
      <c r="K126" s="168" t="s">
        <v>40</v>
      </c>
    </row>
    <row r="127" spans="2:11">
      <c r="B127" s="186">
        <v>5</v>
      </c>
      <c r="C127" s="564" t="s">
        <v>247</v>
      </c>
      <c r="D127" s="178" t="s">
        <v>245</v>
      </c>
      <c r="E127" s="199" t="s">
        <v>246</v>
      </c>
      <c r="F127" s="200">
        <v>2</v>
      </c>
      <c r="G127" s="163">
        <v>2</v>
      </c>
      <c r="H127" s="163" t="s">
        <v>89</v>
      </c>
      <c r="I127" s="163" t="s">
        <v>7</v>
      </c>
      <c r="J127" s="193">
        <v>6</v>
      </c>
      <c r="K127" s="168" t="s">
        <v>40</v>
      </c>
    </row>
    <row r="128" spans="2:11" s="553" customFormat="1">
      <c r="B128" s="573">
        <v>6</v>
      </c>
      <c r="C128" s="567" t="s">
        <v>40</v>
      </c>
      <c r="D128" s="28" t="s">
        <v>248</v>
      </c>
      <c r="E128" s="82" t="s">
        <v>534</v>
      </c>
      <c r="F128" s="571">
        <v>2</v>
      </c>
      <c r="G128" s="564">
        <v>2</v>
      </c>
      <c r="H128" s="564" t="s">
        <v>89</v>
      </c>
      <c r="I128" s="564" t="s">
        <v>7</v>
      </c>
      <c r="J128" s="571">
        <v>5</v>
      </c>
      <c r="K128" s="555" t="s">
        <v>36</v>
      </c>
    </row>
    <row r="129" spans="2:11">
      <c r="B129" s="186">
        <v>7</v>
      </c>
      <c r="C129" s="564" t="s">
        <v>249</v>
      </c>
      <c r="D129" s="25" t="s">
        <v>250</v>
      </c>
      <c r="E129" s="19" t="s">
        <v>250</v>
      </c>
      <c r="F129" s="193">
        <v>2</v>
      </c>
      <c r="G129" s="15">
        <v>2</v>
      </c>
      <c r="H129" s="15" t="s">
        <v>89</v>
      </c>
      <c r="I129" s="15" t="s">
        <v>7</v>
      </c>
      <c r="J129" s="193">
        <v>6</v>
      </c>
      <c r="K129" s="168" t="s">
        <v>40</v>
      </c>
    </row>
    <row r="130" spans="2:11">
      <c r="B130" s="186">
        <v>8</v>
      </c>
      <c r="C130" s="564" t="s">
        <v>65</v>
      </c>
      <c r="D130" s="25" t="s">
        <v>251</v>
      </c>
      <c r="E130" s="19" t="s">
        <v>252</v>
      </c>
      <c r="F130" s="193">
        <v>2</v>
      </c>
      <c r="G130" s="15">
        <v>2</v>
      </c>
      <c r="H130" s="15" t="s">
        <v>89</v>
      </c>
      <c r="I130" s="15" t="s">
        <v>7</v>
      </c>
      <c r="J130" s="193">
        <v>6</v>
      </c>
      <c r="K130" s="168" t="s">
        <v>40</v>
      </c>
    </row>
    <row r="131" spans="2:11">
      <c r="B131" s="186">
        <v>9</v>
      </c>
      <c r="C131" s="564" t="s">
        <v>278</v>
      </c>
      <c r="D131" s="201" t="s">
        <v>253</v>
      </c>
      <c r="E131" s="184" t="s">
        <v>254</v>
      </c>
      <c r="F131" s="193">
        <v>2</v>
      </c>
      <c r="G131" s="15">
        <v>2</v>
      </c>
      <c r="H131" s="15" t="s">
        <v>89</v>
      </c>
      <c r="I131" s="15" t="s">
        <v>7</v>
      </c>
      <c r="J131" s="193">
        <v>6</v>
      </c>
      <c r="K131" s="168" t="s">
        <v>40</v>
      </c>
    </row>
    <row r="132" spans="2:11" ht="16.5" thickBot="1">
      <c r="B132" s="166"/>
      <c r="C132" s="103"/>
      <c r="D132" s="202"/>
      <c r="E132" s="202"/>
      <c r="F132" s="104"/>
      <c r="G132" s="103"/>
      <c r="H132" s="103"/>
      <c r="I132" s="103"/>
      <c r="J132" s="104"/>
      <c r="K132" s="172"/>
    </row>
    <row r="133" spans="2:11" ht="16.5" thickBot="1">
      <c r="B133" s="203"/>
      <c r="C133" s="204"/>
      <c r="D133" s="500" t="s">
        <v>256</v>
      </c>
      <c r="E133" s="500"/>
      <c r="F133" s="205">
        <f>F15+F29+F71+15</f>
        <v>145</v>
      </c>
      <c r="G133" s="204"/>
      <c r="H133" s="204"/>
      <c r="I133" s="204"/>
      <c r="J133" s="206"/>
      <c r="K133" s="207"/>
    </row>
  </sheetData>
  <mergeCells count="4">
    <mergeCell ref="D15:E15"/>
    <mergeCell ref="D29:E29"/>
    <mergeCell ref="D71:E71"/>
    <mergeCell ref="D133:E133"/>
  </mergeCells>
  <pageMargins left="0.7" right="0.7" top="0.75" bottom="0.75" header="0.3" footer="0.3"/>
  <pageSetup paperSize="9" scale="56" orientation="portrait" horizontalDpi="0" verticalDpi="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62"/>
  <sheetViews>
    <sheetView topLeftCell="D1" zoomScaleNormal="100" workbookViewId="0">
      <selection activeCell="K166" sqref="K166"/>
    </sheetView>
  </sheetViews>
  <sheetFormatPr defaultColWidth="9.140625" defaultRowHeight="12.75"/>
  <cols>
    <col min="1" max="1" width="9.140625" style="275"/>
    <col min="2" max="2" width="5.5703125" style="275" customWidth="1"/>
    <col min="3" max="3" width="9.28515625" style="284" customWidth="1"/>
    <col min="4" max="4" width="36.42578125" style="275" customWidth="1"/>
    <col min="5" max="5" width="9.140625" style="275"/>
    <col min="6" max="6" width="9.140625" style="284"/>
    <col min="7" max="7" width="9.140625" style="284" hidden="1" customWidth="1"/>
    <col min="8" max="8" width="7" style="284" hidden="1" customWidth="1"/>
    <col min="9" max="9" width="9" style="275" hidden="1" customWidth="1"/>
    <col min="10" max="10" width="11.28515625" style="275" hidden="1" customWidth="1"/>
    <col min="11" max="11" width="9.140625" style="275"/>
    <col min="12" max="12" width="5.5703125" style="275" customWidth="1"/>
    <col min="13" max="13" width="13.85546875" style="284" customWidth="1"/>
    <col min="14" max="14" width="31" style="275" customWidth="1"/>
    <col min="15" max="15" width="25" style="275" customWidth="1"/>
    <col min="16" max="16" width="4.7109375" style="284" customWidth="1"/>
    <col min="17" max="17" width="5" style="284" customWidth="1"/>
    <col min="18" max="18" width="5.140625" style="284" customWidth="1"/>
    <col min="19" max="19" width="6.5703125" style="275" customWidth="1"/>
    <col min="20" max="20" width="7" style="275" customWidth="1"/>
    <col min="21" max="21" width="12.85546875" style="430" customWidth="1"/>
    <col min="22" max="257" width="9.140625" style="275"/>
    <col min="258" max="258" width="5.5703125" style="275" customWidth="1"/>
    <col min="259" max="259" width="13.85546875" style="275" customWidth="1"/>
    <col min="260" max="260" width="36.42578125" style="275" customWidth="1"/>
    <col min="261" max="262" width="9.140625" style="275"/>
    <col min="263" max="266" width="0" style="275" hidden="1" customWidth="1"/>
    <col min="267" max="267" width="9.140625" style="275"/>
    <col min="268" max="268" width="5.5703125" style="275" customWidth="1"/>
    <col min="269" max="269" width="13.85546875" style="275" customWidth="1"/>
    <col min="270" max="270" width="40.85546875" style="275" customWidth="1"/>
    <col min="271" max="272" width="9.140625" style="275"/>
    <col min="273" max="276" width="0" style="275" hidden="1" customWidth="1"/>
    <col min="277" max="513" width="9.140625" style="275"/>
    <col min="514" max="514" width="5.5703125" style="275" customWidth="1"/>
    <col min="515" max="515" width="13.85546875" style="275" customWidth="1"/>
    <col min="516" max="516" width="36.42578125" style="275" customWidth="1"/>
    <col min="517" max="518" width="9.140625" style="275"/>
    <col min="519" max="522" width="0" style="275" hidden="1" customWidth="1"/>
    <col min="523" max="523" width="9.140625" style="275"/>
    <col min="524" max="524" width="5.5703125" style="275" customWidth="1"/>
    <col min="525" max="525" width="13.85546875" style="275" customWidth="1"/>
    <col min="526" max="526" width="40.85546875" style="275" customWidth="1"/>
    <col min="527" max="528" width="9.140625" style="275"/>
    <col min="529" max="532" width="0" style="275" hidden="1" customWidth="1"/>
    <col min="533" max="769" width="9.140625" style="275"/>
    <col min="770" max="770" width="5.5703125" style="275" customWidth="1"/>
    <col min="771" max="771" width="13.85546875" style="275" customWidth="1"/>
    <col min="772" max="772" width="36.42578125" style="275" customWidth="1"/>
    <col min="773" max="774" width="9.140625" style="275"/>
    <col min="775" max="778" width="0" style="275" hidden="1" customWidth="1"/>
    <col min="779" max="779" width="9.140625" style="275"/>
    <col min="780" max="780" width="5.5703125" style="275" customWidth="1"/>
    <col min="781" max="781" width="13.85546875" style="275" customWidth="1"/>
    <col min="782" max="782" width="40.85546875" style="275" customWidth="1"/>
    <col min="783" max="784" width="9.140625" style="275"/>
    <col min="785" max="788" width="0" style="275" hidden="1" customWidth="1"/>
    <col min="789" max="1025" width="9.140625" style="275"/>
    <col min="1026" max="1026" width="5.5703125" style="275" customWidth="1"/>
    <col min="1027" max="1027" width="13.85546875" style="275" customWidth="1"/>
    <col min="1028" max="1028" width="36.42578125" style="275" customWidth="1"/>
    <col min="1029" max="1030" width="9.140625" style="275"/>
    <col min="1031" max="1034" width="0" style="275" hidden="1" customWidth="1"/>
    <col min="1035" max="1035" width="9.140625" style="275"/>
    <col min="1036" max="1036" width="5.5703125" style="275" customWidth="1"/>
    <col min="1037" max="1037" width="13.85546875" style="275" customWidth="1"/>
    <col min="1038" max="1038" width="40.85546875" style="275" customWidth="1"/>
    <col min="1039" max="1040" width="9.140625" style="275"/>
    <col min="1041" max="1044" width="0" style="275" hidden="1" customWidth="1"/>
    <col min="1045" max="1281" width="9.140625" style="275"/>
    <col min="1282" max="1282" width="5.5703125" style="275" customWidth="1"/>
    <col min="1283" max="1283" width="13.85546875" style="275" customWidth="1"/>
    <col min="1284" max="1284" width="36.42578125" style="275" customWidth="1"/>
    <col min="1285" max="1286" width="9.140625" style="275"/>
    <col min="1287" max="1290" width="0" style="275" hidden="1" customWidth="1"/>
    <col min="1291" max="1291" width="9.140625" style="275"/>
    <col min="1292" max="1292" width="5.5703125" style="275" customWidth="1"/>
    <col min="1293" max="1293" width="13.85546875" style="275" customWidth="1"/>
    <col min="1294" max="1294" width="40.85546875" style="275" customWidth="1"/>
    <col min="1295" max="1296" width="9.140625" style="275"/>
    <col min="1297" max="1300" width="0" style="275" hidden="1" customWidth="1"/>
    <col min="1301" max="1537" width="9.140625" style="275"/>
    <col min="1538" max="1538" width="5.5703125" style="275" customWidth="1"/>
    <col min="1539" max="1539" width="13.85546875" style="275" customWidth="1"/>
    <col min="1540" max="1540" width="36.42578125" style="275" customWidth="1"/>
    <col min="1541" max="1542" width="9.140625" style="275"/>
    <col min="1543" max="1546" width="0" style="275" hidden="1" customWidth="1"/>
    <col min="1547" max="1547" width="9.140625" style="275"/>
    <col min="1548" max="1548" width="5.5703125" style="275" customWidth="1"/>
    <col min="1549" max="1549" width="13.85546875" style="275" customWidth="1"/>
    <col min="1550" max="1550" width="40.85546875" style="275" customWidth="1"/>
    <col min="1551" max="1552" width="9.140625" style="275"/>
    <col min="1553" max="1556" width="0" style="275" hidden="1" customWidth="1"/>
    <col min="1557" max="1793" width="9.140625" style="275"/>
    <col min="1794" max="1794" width="5.5703125" style="275" customWidth="1"/>
    <col min="1795" max="1795" width="13.85546875" style="275" customWidth="1"/>
    <col min="1796" max="1796" width="36.42578125" style="275" customWidth="1"/>
    <col min="1797" max="1798" width="9.140625" style="275"/>
    <col min="1799" max="1802" width="0" style="275" hidden="1" customWidth="1"/>
    <col min="1803" max="1803" width="9.140625" style="275"/>
    <col min="1804" max="1804" width="5.5703125" style="275" customWidth="1"/>
    <col min="1805" max="1805" width="13.85546875" style="275" customWidth="1"/>
    <col min="1806" max="1806" width="40.85546875" style="275" customWidth="1"/>
    <col min="1807" max="1808" width="9.140625" style="275"/>
    <col min="1809" max="1812" width="0" style="275" hidden="1" customWidth="1"/>
    <col min="1813" max="2049" width="9.140625" style="275"/>
    <col min="2050" max="2050" width="5.5703125" style="275" customWidth="1"/>
    <col min="2051" max="2051" width="13.85546875" style="275" customWidth="1"/>
    <col min="2052" max="2052" width="36.42578125" style="275" customWidth="1"/>
    <col min="2053" max="2054" width="9.140625" style="275"/>
    <col min="2055" max="2058" width="0" style="275" hidden="1" customWidth="1"/>
    <col min="2059" max="2059" width="9.140625" style="275"/>
    <col min="2060" max="2060" width="5.5703125" style="275" customWidth="1"/>
    <col min="2061" max="2061" width="13.85546875" style="275" customWidth="1"/>
    <col min="2062" max="2062" width="40.85546875" style="275" customWidth="1"/>
    <col min="2063" max="2064" width="9.140625" style="275"/>
    <col min="2065" max="2068" width="0" style="275" hidden="1" customWidth="1"/>
    <col min="2069" max="2305" width="9.140625" style="275"/>
    <col min="2306" max="2306" width="5.5703125" style="275" customWidth="1"/>
    <col min="2307" max="2307" width="13.85546875" style="275" customWidth="1"/>
    <col min="2308" max="2308" width="36.42578125" style="275" customWidth="1"/>
    <col min="2309" max="2310" width="9.140625" style="275"/>
    <col min="2311" max="2314" width="0" style="275" hidden="1" customWidth="1"/>
    <col min="2315" max="2315" width="9.140625" style="275"/>
    <col min="2316" max="2316" width="5.5703125" style="275" customWidth="1"/>
    <col min="2317" max="2317" width="13.85546875" style="275" customWidth="1"/>
    <col min="2318" max="2318" width="40.85546875" style="275" customWidth="1"/>
    <col min="2319" max="2320" width="9.140625" style="275"/>
    <col min="2321" max="2324" width="0" style="275" hidden="1" customWidth="1"/>
    <col min="2325" max="2561" width="9.140625" style="275"/>
    <col min="2562" max="2562" width="5.5703125" style="275" customWidth="1"/>
    <col min="2563" max="2563" width="13.85546875" style="275" customWidth="1"/>
    <col min="2564" max="2564" width="36.42578125" style="275" customWidth="1"/>
    <col min="2565" max="2566" width="9.140625" style="275"/>
    <col min="2567" max="2570" width="0" style="275" hidden="1" customWidth="1"/>
    <col min="2571" max="2571" width="9.140625" style="275"/>
    <col min="2572" max="2572" width="5.5703125" style="275" customWidth="1"/>
    <col min="2573" max="2573" width="13.85546875" style="275" customWidth="1"/>
    <col min="2574" max="2574" width="40.85546875" style="275" customWidth="1"/>
    <col min="2575" max="2576" width="9.140625" style="275"/>
    <col min="2577" max="2580" width="0" style="275" hidden="1" customWidth="1"/>
    <col min="2581" max="2817" width="9.140625" style="275"/>
    <col min="2818" max="2818" width="5.5703125" style="275" customWidth="1"/>
    <col min="2819" max="2819" width="13.85546875" style="275" customWidth="1"/>
    <col min="2820" max="2820" width="36.42578125" style="275" customWidth="1"/>
    <col min="2821" max="2822" width="9.140625" style="275"/>
    <col min="2823" max="2826" width="0" style="275" hidden="1" customWidth="1"/>
    <col min="2827" max="2827" width="9.140625" style="275"/>
    <col min="2828" max="2828" width="5.5703125" style="275" customWidth="1"/>
    <col min="2829" max="2829" width="13.85546875" style="275" customWidth="1"/>
    <col min="2830" max="2830" width="40.85546875" style="275" customWidth="1"/>
    <col min="2831" max="2832" width="9.140625" style="275"/>
    <col min="2833" max="2836" width="0" style="275" hidden="1" customWidth="1"/>
    <col min="2837" max="3073" width="9.140625" style="275"/>
    <col min="3074" max="3074" width="5.5703125" style="275" customWidth="1"/>
    <col min="3075" max="3075" width="13.85546875" style="275" customWidth="1"/>
    <col min="3076" max="3076" width="36.42578125" style="275" customWidth="1"/>
    <col min="3077" max="3078" width="9.140625" style="275"/>
    <col min="3079" max="3082" width="0" style="275" hidden="1" customWidth="1"/>
    <col min="3083" max="3083" width="9.140625" style="275"/>
    <col min="3084" max="3084" width="5.5703125" style="275" customWidth="1"/>
    <col min="3085" max="3085" width="13.85546875" style="275" customWidth="1"/>
    <col min="3086" max="3086" width="40.85546875" style="275" customWidth="1"/>
    <col min="3087" max="3088" width="9.140625" style="275"/>
    <col min="3089" max="3092" width="0" style="275" hidden="1" customWidth="1"/>
    <col min="3093" max="3329" width="9.140625" style="275"/>
    <col min="3330" max="3330" width="5.5703125" style="275" customWidth="1"/>
    <col min="3331" max="3331" width="13.85546875" style="275" customWidth="1"/>
    <col min="3332" max="3332" width="36.42578125" style="275" customWidth="1"/>
    <col min="3333" max="3334" width="9.140625" style="275"/>
    <col min="3335" max="3338" width="0" style="275" hidden="1" customWidth="1"/>
    <col min="3339" max="3339" width="9.140625" style="275"/>
    <col min="3340" max="3340" width="5.5703125" style="275" customWidth="1"/>
    <col min="3341" max="3341" width="13.85546875" style="275" customWidth="1"/>
    <col min="3342" max="3342" width="40.85546875" style="275" customWidth="1"/>
    <col min="3343" max="3344" width="9.140625" style="275"/>
    <col min="3345" max="3348" width="0" style="275" hidden="1" customWidth="1"/>
    <col min="3349" max="3585" width="9.140625" style="275"/>
    <col min="3586" max="3586" width="5.5703125" style="275" customWidth="1"/>
    <col min="3587" max="3587" width="13.85546875" style="275" customWidth="1"/>
    <col min="3588" max="3588" width="36.42578125" style="275" customWidth="1"/>
    <col min="3589" max="3590" width="9.140625" style="275"/>
    <col min="3591" max="3594" width="0" style="275" hidden="1" customWidth="1"/>
    <col min="3595" max="3595" width="9.140625" style="275"/>
    <col min="3596" max="3596" width="5.5703125" style="275" customWidth="1"/>
    <col min="3597" max="3597" width="13.85546875" style="275" customWidth="1"/>
    <col min="3598" max="3598" width="40.85546875" style="275" customWidth="1"/>
    <col min="3599" max="3600" width="9.140625" style="275"/>
    <col min="3601" max="3604" width="0" style="275" hidden="1" customWidth="1"/>
    <col min="3605" max="3841" width="9.140625" style="275"/>
    <col min="3842" max="3842" width="5.5703125" style="275" customWidth="1"/>
    <col min="3843" max="3843" width="13.85546875" style="275" customWidth="1"/>
    <col min="3844" max="3844" width="36.42578125" style="275" customWidth="1"/>
    <col min="3845" max="3846" width="9.140625" style="275"/>
    <col min="3847" max="3850" width="0" style="275" hidden="1" customWidth="1"/>
    <col min="3851" max="3851" width="9.140625" style="275"/>
    <col min="3852" max="3852" width="5.5703125" style="275" customWidth="1"/>
    <col min="3853" max="3853" width="13.85546875" style="275" customWidth="1"/>
    <col min="3854" max="3854" width="40.85546875" style="275" customWidth="1"/>
    <col min="3855" max="3856" width="9.140625" style="275"/>
    <col min="3857" max="3860" width="0" style="275" hidden="1" customWidth="1"/>
    <col min="3861" max="4097" width="9.140625" style="275"/>
    <col min="4098" max="4098" width="5.5703125" style="275" customWidth="1"/>
    <col min="4099" max="4099" width="13.85546875" style="275" customWidth="1"/>
    <col min="4100" max="4100" width="36.42578125" style="275" customWidth="1"/>
    <col min="4101" max="4102" width="9.140625" style="275"/>
    <col min="4103" max="4106" width="0" style="275" hidden="1" customWidth="1"/>
    <col min="4107" max="4107" width="9.140625" style="275"/>
    <col min="4108" max="4108" width="5.5703125" style="275" customWidth="1"/>
    <col min="4109" max="4109" width="13.85546875" style="275" customWidth="1"/>
    <col min="4110" max="4110" width="40.85546875" style="275" customWidth="1"/>
    <col min="4111" max="4112" width="9.140625" style="275"/>
    <col min="4113" max="4116" width="0" style="275" hidden="1" customWidth="1"/>
    <col min="4117" max="4353" width="9.140625" style="275"/>
    <col min="4354" max="4354" width="5.5703125" style="275" customWidth="1"/>
    <col min="4355" max="4355" width="13.85546875" style="275" customWidth="1"/>
    <col min="4356" max="4356" width="36.42578125" style="275" customWidth="1"/>
    <col min="4357" max="4358" width="9.140625" style="275"/>
    <col min="4359" max="4362" width="0" style="275" hidden="1" customWidth="1"/>
    <col min="4363" max="4363" width="9.140625" style="275"/>
    <col min="4364" max="4364" width="5.5703125" style="275" customWidth="1"/>
    <col min="4365" max="4365" width="13.85546875" style="275" customWidth="1"/>
    <col min="4366" max="4366" width="40.85546875" style="275" customWidth="1"/>
    <col min="4367" max="4368" width="9.140625" style="275"/>
    <col min="4369" max="4372" width="0" style="275" hidden="1" customWidth="1"/>
    <col min="4373" max="4609" width="9.140625" style="275"/>
    <col min="4610" max="4610" width="5.5703125" style="275" customWidth="1"/>
    <col min="4611" max="4611" width="13.85546875" style="275" customWidth="1"/>
    <col min="4612" max="4612" width="36.42578125" style="275" customWidth="1"/>
    <col min="4613" max="4614" width="9.140625" style="275"/>
    <col min="4615" max="4618" width="0" style="275" hidden="1" customWidth="1"/>
    <col min="4619" max="4619" width="9.140625" style="275"/>
    <col min="4620" max="4620" width="5.5703125" style="275" customWidth="1"/>
    <col min="4621" max="4621" width="13.85546875" style="275" customWidth="1"/>
    <col min="4622" max="4622" width="40.85546875" style="275" customWidth="1"/>
    <col min="4623" max="4624" width="9.140625" style="275"/>
    <col min="4625" max="4628" width="0" style="275" hidden="1" customWidth="1"/>
    <col min="4629" max="4865" width="9.140625" style="275"/>
    <col min="4866" max="4866" width="5.5703125" style="275" customWidth="1"/>
    <col min="4867" max="4867" width="13.85546875" style="275" customWidth="1"/>
    <col min="4868" max="4868" width="36.42578125" style="275" customWidth="1"/>
    <col min="4869" max="4870" width="9.140625" style="275"/>
    <col min="4871" max="4874" width="0" style="275" hidden="1" customWidth="1"/>
    <col min="4875" max="4875" width="9.140625" style="275"/>
    <col min="4876" max="4876" width="5.5703125" style="275" customWidth="1"/>
    <col min="4877" max="4877" width="13.85546875" style="275" customWidth="1"/>
    <col min="4878" max="4878" width="40.85546875" style="275" customWidth="1"/>
    <col min="4879" max="4880" width="9.140625" style="275"/>
    <col min="4881" max="4884" width="0" style="275" hidden="1" customWidth="1"/>
    <col min="4885" max="5121" width="9.140625" style="275"/>
    <col min="5122" max="5122" width="5.5703125" style="275" customWidth="1"/>
    <col min="5123" max="5123" width="13.85546875" style="275" customWidth="1"/>
    <col min="5124" max="5124" width="36.42578125" style="275" customWidth="1"/>
    <col min="5125" max="5126" width="9.140625" style="275"/>
    <col min="5127" max="5130" width="0" style="275" hidden="1" customWidth="1"/>
    <col min="5131" max="5131" width="9.140625" style="275"/>
    <col min="5132" max="5132" width="5.5703125" style="275" customWidth="1"/>
    <col min="5133" max="5133" width="13.85546875" style="275" customWidth="1"/>
    <col min="5134" max="5134" width="40.85546875" style="275" customWidth="1"/>
    <col min="5135" max="5136" width="9.140625" style="275"/>
    <col min="5137" max="5140" width="0" style="275" hidden="1" customWidth="1"/>
    <col min="5141" max="5377" width="9.140625" style="275"/>
    <col min="5378" max="5378" width="5.5703125" style="275" customWidth="1"/>
    <col min="5379" max="5379" width="13.85546875" style="275" customWidth="1"/>
    <col min="5380" max="5380" width="36.42578125" style="275" customWidth="1"/>
    <col min="5381" max="5382" width="9.140625" style="275"/>
    <col min="5383" max="5386" width="0" style="275" hidden="1" customWidth="1"/>
    <col min="5387" max="5387" width="9.140625" style="275"/>
    <col min="5388" max="5388" width="5.5703125" style="275" customWidth="1"/>
    <col min="5389" max="5389" width="13.85546875" style="275" customWidth="1"/>
    <col min="5390" max="5390" width="40.85546875" style="275" customWidth="1"/>
    <col min="5391" max="5392" width="9.140625" style="275"/>
    <col min="5393" max="5396" width="0" style="275" hidden="1" customWidth="1"/>
    <col min="5397" max="5633" width="9.140625" style="275"/>
    <col min="5634" max="5634" width="5.5703125" style="275" customWidth="1"/>
    <col min="5635" max="5635" width="13.85546875" style="275" customWidth="1"/>
    <col min="5636" max="5636" width="36.42578125" style="275" customWidth="1"/>
    <col min="5637" max="5638" width="9.140625" style="275"/>
    <col min="5639" max="5642" width="0" style="275" hidden="1" customWidth="1"/>
    <col min="5643" max="5643" width="9.140625" style="275"/>
    <col min="5644" max="5644" width="5.5703125" style="275" customWidth="1"/>
    <col min="5645" max="5645" width="13.85546875" style="275" customWidth="1"/>
    <col min="5646" max="5646" width="40.85546875" style="275" customWidth="1"/>
    <col min="5647" max="5648" width="9.140625" style="275"/>
    <col min="5649" max="5652" width="0" style="275" hidden="1" customWidth="1"/>
    <col min="5653" max="5889" width="9.140625" style="275"/>
    <col min="5890" max="5890" width="5.5703125" style="275" customWidth="1"/>
    <col min="5891" max="5891" width="13.85546875" style="275" customWidth="1"/>
    <col min="5892" max="5892" width="36.42578125" style="275" customWidth="1"/>
    <col min="5893" max="5894" width="9.140625" style="275"/>
    <col min="5895" max="5898" width="0" style="275" hidden="1" customWidth="1"/>
    <col min="5899" max="5899" width="9.140625" style="275"/>
    <col min="5900" max="5900" width="5.5703125" style="275" customWidth="1"/>
    <col min="5901" max="5901" width="13.85546875" style="275" customWidth="1"/>
    <col min="5902" max="5902" width="40.85546875" style="275" customWidth="1"/>
    <col min="5903" max="5904" width="9.140625" style="275"/>
    <col min="5905" max="5908" width="0" style="275" hidden="1" customWidth="1"/>
    <col min="5909" max="6145" width="9.140625" style="275"/>
    <col min="6146" max="6146" width="5.5703125" style="275" customWidth="1"/>
    <col min="6147" max="6147" width="13.85546875" style="275" customWidth="1"/>
    <col min="6148" max="6148" width="36.42578125" style="275" customWidth="1"/>
    <col min="6149" max="6150" width="9.140625" style="275"/>
    <col min="6151" max="6154" width="0" style="275" hidden="1" customWidth="1"/>
    <col min="6155" max="6155" width="9.140625" style="275"/>
    <col min="6156" max="6156" width="5.5703125" style="275" customWidth="1"/>
    <col min="6157" max="6157" width="13.85546875" style="275" customWidth="1"/>
    <col min="6158" max="6158" width="40.85546875" style="275" customWidth="1"/>
    <col min="6159" max="6160" width="9.140625" style="275"/>
    <col min="6161" max="6164" width="0" style="275" hidden="1" customWidth="1"/>
    <col min="6165" max="6401" width="9.140625" style="275"/>
    <col min="6402" max="6402" width="5.5703125" style="275" customWidth="1"/>
    <col min="6403" max="6403" width="13.85546875" style="275" customWidth="1"/>
    <col min="6404" max="6404" width="36.42578125" style="275" customWidth="1"/>
    <col min="6405" max="6406" width="9.140625" style="275"/>
    <col min="6407" max="6410" width="0" style="275" hidden="1" customWidth="1"/>
    <col min="6411" max="6411" width="9.140625" style="275"/>
    <col min="6412" max="6412" width="5.5703125" style="275" customWidth="1"/>
    <col min="6413" max="6413" width="13.85546875" style="275" customWidth="1"/>
    <col min="6414" max="6414" width="40.85546875" style="275" customWidth="1"/>
    <col min="6415" max="6416" width="9.140625" style="275"/>
    <col min="6417" max="6420" width="0" style="275" hidden="1" customWidth="1"/>
    <col min="6421" max="6657" width="9.140625" style="275"/>
    <col min="6658" max="6658" width="5.5703125" style="275" customWidth="1"/>
    <col min="6659" max="6659" width="13.85546875" style="275" customWidth="1"/>
    <col min="6660" max="6660" width="36.42578125" style="275" customWidth="1"/>
    <col min="6661" max="6662" width="9.140625" style="275"/>
    <col min="6663" max="6666" width="0" style="275" hidden="1" customWidth="1"/>
    <col min="6667" max="6667" width="9.140625" style="275"/>
    <col min="6668" max="6668" width="5.5703125" style="275" customWidth="1"/>
    <col min="6669" max="6669" width="13.85546875" style="275" customWidth="1"/>
    <col min="6670" max="6670" width="40.85546875" style="275" customWidth="1"/>
    <col min="6671" max="6672" width="9.140625" style="275"/>
    <col min="6673" max="6676" width="0" style="275" hidden="1" customWidth="1"/>
    <col min="6677" max="6913" width="9.140625" style="275"/>
    <col min="6914" max="6914" width="5.5703125" style="275" customWidth="1"/>
    <col min="6915" max="6915" width="13.85546875" style="275" customWidth="1"/>
    <col min="6916" max="6916" width="36.42578125" style="275" customWidth="1"/>
    <col min="6917" max="6918" width="9.140625" style="275"/>
    <col min="6919" max="6922" width="0" style="275" hidden="1" customWidth="1"/>
    <col min="6923" max="6923" width="9.140625" style="275"/>
    <col min="6924" max="6924" width="5.5703125" style="275" customWidth="1"/>
    <col min="6925" max="6925" width="13.85546875" style="275" customWidth="1"/>
    <col min="6926" max="6926" width="40.85546875" style="275" customWidth="1"/>
    <col min="6927" max="6928" width="9.140625" style="275"/>
    <col min="6929" max="6932" width="0" style="275" hidden="1" customWidth="1"/>
    <col min="6933" max="7169" width="9.140625" style="275"/>
    <col min="7170" max="7170" width="5.5703125" style="275" customWidth="1"/>
    <col min="7171" max="7171" width="13.85546875" style="275" customWidth="1"/>
    <col min="7172" max="7172" width="36.42578125" style="275" customWidth="1"/>
    <col min="7173" max="7174" width="9.140625" style="275"/>
    <col min="7175" max="7178" width="0" style="275" hidden="1" customWidth="1"/>
    <col min="7179" max="7179" width="9.140625" style="275"/>
    <col min="7180" max="7180" width="5.5703125" style="275" customWidth="1"/>
    <col min="7181" max="7181" width="13.85546875" style="275" customWidth="1"/>
    <col min="7182" max="7182" width="40.85546875" style="275" customWidth="1"/>
    <col min="7183" max="7184" width="9.140625" style="275"/>
    <col min="7185" max="7188" width="0" style="275" hidden="1" customWidth="1"/>
    <col min="7189" max="7425" width="9.140625" style="275"/>
    <col min="7426" max="7426" width="5.5703125" style="275" customWidth="1"/>
    <col min="7427" max="7427" width="13.85546875" style="275" customWidth="1"/>
    <col min="7428" max="7428" width="36.42578125" style="275" customWidth="1"/>
    <col min="7429" max="7430" width="9.140625" style="275"/>
    <col min="7431" max="7434" width="0" style="275" hidden="1" customWidth="1"/>
    <col min="7435" max="7435" width="9.140625" style="275"/>
    <col min="7436" max="7436" width="5.5703125" style="275" customWidth="1"/>
    <col min="7437" max="7437" width="13.85546875" style="275" customWidth="1"/>
    <col min="7438" max="7438" width="40.85546875" style="275" customWidth="1"/>
    <col min="7439" max="7440" width="9.140625" style="275"/>
    <col min="7441" max="7444" width="0" style="275" hidden="1" customWidth="1"/>
    <col min="7445" max="7681" width="9.140625" style="275"/>
    <col min="7682" max="7682" width="5.5703125" style="275" customWidth="1"/>
    <col min="7683" max="7683" width="13.85546875" style="275" customWidth="1"/>
    <col min="7684" max="7684" width="36.42578125" style="275" customWidth="1"/>
    <col min="7685" max="7686" width="9.140625" style="275"/>
    <col min="7687" max="7690" width="0" style="275" hidden="1" customWidth="1"/>
    <col min="7691" max="7691" width="9.140625" style="275"/>
    <col min="7692" max="7692" width="5.5703125" style="275" customWidth="1"/>
    <col min="7693" max="7693" width="13.85546875" style="275" customWidth="1"/>
    <col min="7694" max="7694" width="40.85546875" style="275" customWidth="1"/>
    <col min="7695" max="7696" width="9.140625" style="275"/>
    <col min="7697" max="7700" width="0" style="275" hidden="1" customWidth="1"/>
    <col min="7701" max="7937" width="9.140625" style="275"/>
    <col min="7938" max="7938" width="5.5703125" style="275" customWidth="1"/>
    <col min="7939" max="7939" width="13.85546875" style="275" customWidth="1"/>
    <col min="7940" max="7940" width="36.42578125" style="275" customWidth="1"/>
    <col min="7941" max="7942" width="9.140625" style="275"/>
    <col min="7943" max="7946" width="0" style="275" hidden="1" customWidth="1"/>
    <col min="7947" max="7947" width="9.140625" style="275"/>
    <col min="7948" max="7948" width="5.5703125" style="275" customWidth="1"/>
    <col min="7949" max="7949" width="13.85546875" style="275" customWidth="1"/>
    <col min="7950" max="7950" width="40.85546875" style="275" customWidth="1"/>
    <col min="7951" max="7952" width="9.140625" style="275"/>
    <col min="7953" max="7956" width="0" style="275" hidden="1" customWidth="1"/>
    <col min="7957" max="8193" width="9.140625" style="275"/>
    <col min="8194" max="8194" width="5.5703125" style="275" customWidth="1"/>
    <col min="8195" max="8195" width="13.85546875" style="275" customWidth="1"/>
    <col min="8196" max="8196" width="36.42578125" style="275" customWidth="1"/>
    <col min="8197" max="8198" width="9.140625" style="275"/>
    <col min="8199" max="8202" width="0" style="275" hidden="1" customWidth="1"/>
    <col min="8203" max="8203" width="9.140625" style="275"/>
    <col min="8204" max="8204" width="5.5703125" style="275" customWidth="1"/>
    <col min="8205" max="8205" width="13.85546875" style="275" customWidth="1"/>
    <col min="8206" max="8206" width="40.85546875" style="275" customWidth="1"/>
    <col min="8207" max="8208" width="9.140625" style="275"/>
    <col min="8209" max="8212" width="0" style="275" hidden="1" customWidth="1"/>
    <col min="8213" max="8449" width="9.140625" style="275"/>
    <col min="8450" max="8450" width="5.5703125" style="275" customWidth="1"/>
    <col min="8451" max="8451" width="13.85546875" style="275" customWidth="1"/>
    <col min="8452" max="8452" width="36.42578125" style="275" customWidth="1"/>
    <col min="8453" max="8454" width="9.140625" style="275"/>
    <col min="8455" max="8458" width="0" style="275" hidden="1" customWidth="1"/>
    <col min="8459" max="8459" width="9.140625" style="275"/>
    <col min="8460" max="8460" width="5.5703125" style="275" customWidth="1"/>
    <col min="8461" max="8461" width="13.85546875" style="275" customWidth="1"/>
    <col min="8462" max="8462" width="40.85546875" style="275" customWidth="1"/>
    <col min="8463" max="8464" width="9.140625" style="275"/>
    <col min="8465" max="8468" width="0" style="275" hidden="1" customWidth="1"/>
    <col min="8469" max="8705" width="9.140625" style="275"/>
    <col min="8706" max="8706" width="5.5703125" style="275" customWidth="1"/>
    <col min="8707" max="8707" width="13.85546875" style="275" customWidth="1"/>
    <col min="8708" max="8708" width="36.42578125" style="275" customWidth="1"/>
    <col min="8709" max="8710" width="9.140625" style="275"/>
    <col min="8711" max="8714" width="0" style="275" hidden="1" customWidth="1"/>
    <col min="8715" max="8715" width="9.140625" style="275"/>
    <col min="8716" max="8716" width="5.5703125" style="275" customWidth="1"/>
    <col min="8717" max="8717" width="13.85546875" style="275" customWidth="1"/>
    <col min="8718" max="8718" width="40.85546875" style="275" customWidth="1"/>
    <col min="8719" max="8720" width="9.140625" style="275"/>
    <col min="8721" max="8724" width="0" style="275" hidden="1" customWidth="1"/>
    <col min="8725" max="8961" width="9.140625" style="275"/>
    <col min="8962" max="8962" width="5.5703125" style="275" customWidth="1"/>
    <col min="8963" max="8963" width="13.85546875" style="275" customWidth="1"/>
    <col min="8964" max="8964" width="36.42578125" style="275" customWidth="1"/>
    <col min="8965" max="8966" width="9.140625" style="275"/>
    <col min="8967" max="8970" width="0" style="275" hidden="1" customWidth="1"/>
    <col min="8971" max="8971" width="9.140625" style="275"/>
    <col min="8972" max="8972" width="5.5703125" style="275" customWidth="1"/>
    <col min="8973" max="8973" width="13.85546875" style="275" customWidth="1"/>
    <col min="8974" max="8974" width="40.85546875" style="275" customWidth="1"/>
    <col min="8975" max="8976" width="9.140625" style="275"/>
    <col min="8977" max="8980" width="0" style="275" hidden="1" customWidth="1"/>
    <col min="8981" max="9217" width="9.140625" style="275"/>
    <col min="9218" max="9218" width="5.5703125" style="275" customWidth="1"/>
    <col min="9219" max="9219" width="13.85546875" style="275" customWidth="1"/>
    <col min="9220" max="9220" width="36.42578125" style="275" customWidth="1"/>
    <col min="9221" max="9222" width="9.140625" style="275"/>
    <col min="9223" max="9226" width="0" style="275" hidden="1" customWidth="1"/>
    <col min="9227" max="9227" width="9.140625" style="275"/>
    <col min="9228" max="9228" width="5.5703125" style="275" customWidth="1"/>
    <col min="9229" max="9229" width="13.85546875" style="275" customWidth="1"/>
    <col min="9230" max="9230" width="40.85546875" style="275" customWidth="1"/>
    <col min="9231" max="9232" width="9.140625" style="275"/>
    <col min="9233" max="9236" width="0" style="275" hidden="1" customWidth="1"/>
    <col min="9237" max="9473" width="9.140625" style="275"/>
    <col min="9474" max="9474" width="5.5703125" style="275" customWidth="1"/>
    <col min="9475" max="9475" width="13.85546875" style="275" customWidth="1"/>
    <col min="9476" max="9476" width="36.42578125" style="275" customWidth="1"/>
    <col min="9477" max="9478" width="9.140625" style="275"/>
    <col min="9479" max="9482" width="0" style="275" hidden="1" customWidth="1"/>
    <col min="9483" max="9483" width="9.140625" style="275"/>
    <col min="9484" max="9484" width="5.5703125" style="275" customWidth="1"/>
    <col min="9485" max="9485" width="13.85546875" style="275" customWidth="1"/>
    <col min="9486" max="9486" width="40.85546875" style="275" customWidth="1"/>
    <col min="9487" max="9488" width="9.140625" style="275"/>
    <col min="9489" max="9492" width="0" style="275" hidden="1" customWidth="1"/>
    <col min="9493" max="9729" width="9.140625" style="275"/>
    <col min="9730" max="9730" width="5.5703125" style="275" customWidth="1"/>
    <col min="9731" max="9731" width="13.85546875" style="275" customWidth="1"/>
    <col min="9732" max="9732" width="36.42578125" style="275" customWidth="1"/>
    <col min="9733" max="9734" width="9.140625" style="275"/>
    <col min="9735" max="9738" width="0" style="275" hidden="1" customWidth="1"/>
    <col min="9739" max="9739" width="9.140625" style="275"/>
    <col min="9740" max="9740" width="5.5703125" style="275" customWidth="1"/>
    <col min="9741" max="9741" width="13.85546875" style="275" customWidth="1"/>
    <col min="9742" max="9742" width="40.85546875" style="275" customWidth="1"/>
    <col min="9743" max="9744" width="9.140625" style="275"/>
    <col min="9745" max="9748" width="0" style="275" hidden="1" customWidth="1"/>
    <col min="9749" max="9985" width="9.140625" style="275"/>
    <col min="9986" max="9986" width="5.5703125" style="275" customWidth="1"/>
    <col min="9987" max="9987" width="13.85546875" style="275" customWidth="1"/>
    <col min="9988" max="9988" width="36.42578125" style="275" customWidth="1"/>
    <col min="9989" max="9990" width="9.140625" style="275"/>
    <col min="9991" max="9994" width="0" style="275" hidden="1" customWidth="1"/>
    <col min="9995" max="9995" width="9.140625" style="275"/>
    <col min="9996" max="9996" width="5.5703125" style="275" customWidth="1"/>
    <col min="9997" max="9997" width="13.85546875" style="275" customWidth="1"/>
    <col min="9998" max="9998" width="40.85546875" style="275" customWidth="1"/>
    <col min="9999" max="10000" width="9.140625" style="275"/>
    <col min="10001" max="10004" width="0" style="275" hidden="1" customWidth="1"/>
    <col min="10005" max="10241" width="9.140625" style="275"/>
    <col min="10242" max="10242" width="5.5703125" style="275" customWidth="1"/>
    <col min="10243" max="10243" width="13.85546875" style="275" customWidth="1"/>
    <col min="10244" max="10244" width="36.42578125" style="275" customWidth="1"/>
    <col min="10245" max="10246" width="9.140625" style="275"/>
    <col min="10247" max="10250" width="0" style="275" hidden="1" customWidth="1"/>
    <col min="10251" max="10251" width="9.140625" style="275"/>
    <col min="10252" max="10252" width="5.5703125" style="275" customWidth="1"/>
    <col min="10253" max="10253" width="13.85546875" style="275" customWidth="1"/>
    <col min="10254" max="10254" width="40.85546875" style="275" customWidth="1"/>
    <col min="10255" max="10256" width="9.140625" style="275"/>
    <col min="10257" max="10260" width="0" style="275" hidden="1" customWidth="1"/>
    <col min="10261" max="10497" width="9.140625" style="275"/>
    <col min="10498" max="10498" width="5.5703125" style="275" customWidth="1"/>
    <col min="10499" max="10499" width="13.85546875" style="275" customWidth="1"/>
    <col min="10500" max="10500" width="36.42578125" style="275" customWidth="1"/>
    <col min="10501" max="10502" width="9.140625" style="275"/>
    <col min="10503" max="10506" width="0" style="275" hidden="1" customWidth="1"/>
    <col min="10507" max="10507" width="9.140625" style="275"/>
    <col min="10508" max="10508" width="5.5703125" style="275" customWidth="1"/>
    <col min="10509" max="10509" width="13.85546875" style="275" customWidth="1"/>
    <col min="10510" max="10510" width="40.85546875" style="275" customWidth="1"/>
    <col min="10511" max="10512" width="9.140625" style="275"/>
    <col min="10513" max="10516" width="0" style="275" hidden="1" customWidth="1"/>
    <col min="10517" max="10753" width="9.140625" style="275"/>
    <col min="10754" max="10754" width="5.5703125" style="275" customWidth="1"/>
    <col min="10755" max="10755" width="13.85546875" style="275" customWidth="1"/>
    <col min="10756" max="10756" width="36.42578125" style="275" customWidth="1"/>
    <col min="10757" max="10758" width="9.140625" style="275"/>
    <col min="10759" max="10762" width="0" style="275" hidden="1" customWidth="1"/>
    <col min="10763" max="10763" width="9.140625" style="275"/>
    <col min="10764" max="10764" width="5.5703125" style="275" customWidth="1"/>
    <col min="10765" max="10765" width="13.85546875" style="275" customWidth="1"/>
    <col min="10766" max="10766" width="40.85546875" style="275" customWidth="1"/>
    <col min="10767" max="10768" width="9.140625" style="275"/>
    <col min="10769" max="10772" width="0" style="275" hidden="1" customWidth="1"/>
    <col min="10773" max="11009" width="9.140625" style="275"/>
    <col min="11010" max="11010" width="5.5703125" style="275" customWidth="1"/>
    <col min="11011" max="11011" width="13.85546875" style="275" customWidth="1"/>
    <col min="11012" max="11012" width="36.42578125" style="275" customWidth="1"/>
    <col min="11013" max="11014" width="9.140625" style="275"/>
    <col min="11015" max="11018" width="0" style="275" hidden="1" customWidth="1"/>
    <col min="11019" max="11019" width="9.140625" style="275"/>
    <col min="11020" max="11020" width="5.5703125" style="275" customWidth="1"/>
    <col min="11021" max="11021" width="13.85546875" style="275" customWidth="1"/>
    <col min="11022" max="11022" width="40.85546875" style="275" customWidth="1"/>
    <col min="11023" max="11024" width="9.140625" style="275"/>
    <col min="11025" max="11028" width="0" style="275" hidden="1" customWidth="1"/>
    <col min="11029" max="11265" width="9.140625" style="275"/>
    <col min="11266" max="11266" width="5.5703125" style="275" customWidth="1"/>
    <col min="11267" max="11267" width="13.85546875" style="275" customWidth="1"/>
    <col min="11268" max="11268" width="36.42578125" style="275" customWidth="1"/>
    <col min="11269" max="11270" width="9.140625" style="275"/>
    <col min="11271" max="11274" width="0" style="275" hidden="1" customWidth="1"/>
    <col min="11275" max="11275" width="9.140625" style="275"/>
    <col min="11276" max="11276" width="5.5703125" style="275" customWidth="1"/>
    <col min="11277" max="11277" width="13.85546875" style="275" customWidth="1"/>
    <col min="11278" max="11278" width="40.85546875" style="275" customWidth="1"/>
    <col min="11279" max="11280" width="9.140625" style="275"/>
    <col min="11281" max="11284" width="0" style="275" hidden="1" customWidth="1"/>
    <col min="11285" max="11521" width="9.140625" style="275"/>
    <col min="11522" max="11522" width="5.5703125" style="275" customWidth="1"/>
    <col min="11523" max="11523" width="13.85546875" style="275" customWidth="1"/>
    <col min="11524" max="11524" width="36.42578125" style="275" customWidth="1"/>
    <col min="11525" max="11526" width="9.140625" style="275"/>
    <col min="11527" max="11530" width="0" style="275" hidden="1" customWidth="1"/>
    <col min="11531" max="11531" width="9.140625" style="275"/>
    <col min="11532" max="11532" width="5.5703125" style="275" customWidth="1"/>
    <col min="11533" max="11533" width="13.85546875" style="275" customWidth="1"/>
    <col min="11534" max="11534" width="40.85546875" style="275" customWidth="1"/>
    <col min="11535" max="11536" width="9.140625" style="275"/>
    <col min="11537" max="11540" width="0" style="275" hidden="1" customWidth="1"/>
    <col min="11541" max="11777" width="9.140625" style="275"/>
    <col min="11778" max="11778" width="5.5703125" style="275" customWidth="1"/>
    <col min="11779" max="11779" width="13.85546875" style="275" customWidth="1"/>
    <col min="11780" max="11780" width="36.42578125" style="275" customWidth="1"/>
    <col min="11781" max="11782" width="9.140625" style="275"/>
    <col min="11783" max="11786" width="0" style="275" hidden="1" customWidth="1"/>
    <col min="11787" max="11787" width="9.140625" style="275"/>
    <col min="11788" max="11788" width="5.5703125" style="275" customWidth="1"/>
    <col min="11789" max="11789" width="13.85546875" style="275" customWidth="1"/>
    <col min="11790" max="11790" width="40.85546875" style="275" customWidth="1"/>
    <col min="11791" max="11792" width="9.140625" style="275"/>
    <col min="11793" max="11796" width="0" style="275" hidden="1" customWidth="1"/>
    <col min="11797" max="12033" width="9.140625" style="275"/>
    <col min="12034" max="12034" width="5.5703125" style="275" customWidth="1"/>
    <col min="12035" max="12035" width="13.85546875" style="275" customWidth="1"/>
    <col min="12036" max="12036" width="36.42578125" style="275" customWidth="1"/>
    <col min="12037" max="12038" width="9.140625" style="275"/>
    <col min="12039" max="12042" width="0" style="275" hidden="1" customWidth="1"/>
    <col min="12043" max="12043" width="9.140625" style="275"/>
    <col min="12044" max="12044" width="5.5703125" style="275" customWidth="1"/>
    <col min="12045" max="12045" width="13.85546875" style="275" customWidth="1"/>
    <col min="12046" max="12046" width="40.85546875" style="275" customWidth="1"/>
    <col min="12047" max="12048" width="9.140625" style="275"/>
    <col min="12049" max="12052" width="0" style="275" hidden="1" customWidth="1"/>
    <col min="12053" max="12289" width="9.140625" style="275"/>
    <col min="12290" max="12290" width="5.5703125" style="275" customWidth="1"/>
    <col min="12291" max="12291" width="13.85546875" style="275" customWidth="1"/>
    <col min="12292" max="12292" width="36.42578125" style="275" customWidth="1"/>
    <col min="12293" max="12294" width="9.140625" style="275"/>
    <col min="12295" max="12298" width="0" style="275" hidden="1" customWidth="1"/>
    <col min="12299" max="12299" width="9.140625" style="275"/>
    <col min="12300" max="12300" width="5.5703125" style="275" customWidth="1"/>
    <col min="12301" max="12301" width="13.85546875" style="275" customWidth="1"/>
    <col min="12302" max="12302" width="40.85546875" style="275" customWidth="1"/>
    <col min="12303" max="12304" width="9.140625" style="275"/>
    <col min="12305" max="12308" width="0" style="275" hidden="1" customWidth="1"/>
    <col min="12309" max="12545" width="9.140625" style="275"/>
    <col min="12546" max="12546" width="5.5703125" style="275" customWidth="1"/>
    <col min="12547" max="12547" width="13.85546875" style="275" customWidth="1"/>
    <col min="12548" max="12548" width="36.42578125" style="275" customWidth="1"/>
    <col min="12549" max="12550" width="9.140625" style="275"/>
    <col min="12551" max="12554" width="0" style="275" hidden="1" customWidth="1"/>
    <col min="12555" max="12555" width="9.140625" style="275"/>
    <col min="12556" max="12556" width="5.5703125" style="275" customWidth="1"/>
    <col min="12557" max="12557" width="13.85546875" style="275" customWidth="1"/>
    <col min="12558" max="12558" width="40.85546875" style="275" customWidth="1"/>
    <col min="12559" max="12560" width="9.140625" style="275"/>
    <col min="12561" max="12564" width="0" style="275" hidden="1" customWidth="1"/>
    <col min="12565" max="12801" width="9.140625" style="275"/>
    <col min="12802" max="12802" width="5.5703125" style="275" customWidth="1"/>
    <col min="12803" max="12803" width="13.85546875" style="275" customWidth="1"/>
    <col min="12804" max="12804" width="36.42578125" style="275" customWidth="1"/>
    <col min="12805" max="12806" width="9.140625" style="275"/>
    <col min="12807" max="12810" width="0" style="275" hidden="1" customWidth="1"/>
    <col min="12811" max="12811" width="9.140625" style="275"/>
    <col min="12812" max="12812" width="5.5703125" style="275" customWidth="1"/>
    <col min="12813" max="12813" width="13.85546875" style="275" customWidth="1"/>
    <col min="12814" max="12814" width="40.85546875" style="275" customWidth="1"/>
    <col min="12815" max="12816" width="9.140625" style="275"/>
    <col min="12817" max="12820" width="0" style="275" hidden="1" customWidth="1"/>
    <col min="12821" max="13057" width="9.140625" style="275"/>
    <col min="13058" max="13058" width="5.5703125" style="275" customWidth="1"/>
    <col min="13059" max="13059" width="13.85546875" style="275" customWidth="1"/>
    <col min="13060" max="13060" width="36.42578125" style="275" customWidth="1"/>
    <col min="13061" max="13062" width="9.140625" style="275"/>
    <col min="13063" max="13066" width="0" style="275" hidden="1" customWidth="1"/>
    <col min="13067" max="13067" width="9.140625" style="275"/>
    <col min="13068" max="13068" width="5.5703125" style="275" customWidth="1"/>
    <col min="13069" max="13069" width="13.85546875" style="275" customWidth="1"/>
    <col min="13070" max="13070" width="40.85546875" style="275" customWidth="1"/>
    <col min="13071" max="13072" width="9.140625" style="275"/>
    <col min="13073" max="13076" width="0" style="275" hidden="1" customWidth="1"/>
    <col min="13077" max="13313" width="9.140625" style="275"/>
    <col min="13314" max="13314" width="5.5703125" style="275" customWidth="1"/>
    <col min="13315" max="13315" width="13.85546875" style="275" customWidth="1"/>
    <col min="13316" max="13316" width="36.42578125" style="275" customWidth="1"/>
    <col min="13317" max="13318" width="9.140625" style="275"/>
    <col min="13319" max="13322" width="0" style="275" hidden="1" customWidth="1"/>
    <col min="13323" max="13323" width="9.140625" style="275"/>
    <col min="13324" max="13324" width="5.5703125" style="275" customWidth="1"/>
    <col min="13325" max="13325" width="13.85546875" style="275" customWidth="1"/>
    <col min="13326" max="13326" width="40.85546875" style="275" customWidth="1"/>
    <col min="13327" max="13328" width="9.140625" style="275"/>
    <col min="13329" max="13332" width="0" style="275" hidden="1" customWidth="1"/>
    <col min="13333" max="13569" width="9.140625" style="275"/>
    <col min="13570" max="13570" width="5.5703125" style="275" customWidth="1"/>
    <col min="13571" max="13571" width="13.85546875" style="275" customWidth="1"/>
    <col min="13572" max="13572" width="36.42578125" style="275" customWidth="1"/>
    <col min="13573" max="13574" width="9.140625" style="275"/>
    <col min="13575" max="13578" width="0" style="275" hidden="1" customWidth="1"/>
    <col min="13579" max="13579" width="9.140625" style="275"/>
    <col min="13580" max="13580" width="5.5703125" style="275" customWidth="1"/>
    <col min="13581" max="13581" width="13.85546875" style="275" customWidth="1"/>
    <col min="13582" max="13582" width="40.85546875" style="275" customWidth="1"/>
    <col min="13583" max="13584" width="9.140625" style="275"/>
    <col min="13585" max="13588" width="0" style="275" hidden="1" customWidth="1"/>
    <col min="13589" max="13825" width="9.140625" style="275"/>
    <col min="13826" max="13826" width="5.5703125" style="275" customWidth="1"/>
    <col min="13827" max="13827" width="13.85546875" style="275" customWidth="1"/>
    <col min="13828" max="13828" width="36.42578125" style="275" customWidth="1"/>
    <col min="13829" max="13830" width="9.140625" style="275"/>
    <col min="13831" max="13834" width="0" style="275" hidden="1" customWidth="1"/>
    <col min="13835" max="13835" width="9.140625" style="275"/>
    <col min="13836" max="13836" width="5.5703125" style="275" customWidth="1"/>
    <col min="13837" max="13837" width="13.85546875" style="275" customWidth="1"/>
    <col min="13838" max="13838" width="40.85546875" style="275" customWidth="1"/>
    <col min="13839" max="13840" width="9.140625" style="275"/>
    <col min="13841" max="13844" width="0" style="275" hidden="1" customWidth="1"/>
    <col min="13845" max="14081" width="9.140625" style="275"/>
    <col min="14082" max="14082" width="5.5703125" style="275" customWidth="1"/>
    <col min="14083" max="14083" width="13.85546875" style="275" customWidth="1"/>
    <col min="14084" max="14084" width="36.42578125" style="275" customWidth="1"/>
    <col min="14085" max="14086" width="9.140625" style="275"/>
    <col min="14087" max="14090" width="0" style="275" hidden="1" customWidth="1"/>
    <col min="14091" max="14091" width="9.140625" style="275"/>
    <col min="14092" max="14092" width="5.5703125" style="275" customWidth="1"/>
    <col min="14093" max="14093" width="13.85546875" style="275" customWidth="1"/>
    <col min="14094" max="14094" width="40.85546875" style="275" customWidth="1"/>
    <col min="14095" max="14096" width="9.140625" style="275"/>
    <col min="14097" max="14100" width="0" style="275" hidden="1" customWidth="1"/>
    <col min="14101" max="14337" width="9.140625" style="275"/>
    <col min="14338" max="14338" width="5.5703125" style="275" customWidth="1"/>
    <col min="14339" max="14339" width="13.85546875" style="275" customWidth="1"/>
    <col min="14340" max="14340" width="36.42578125" style="275" customWidth="1"/>
    <col min="14341" max="14342" width="9.140625" style="275"/>
    <col min="14343" max="14346" width="0" style="275" hidden="1" customWidth="1"/>
    <col min="14347" max="14347" width="9.140625" style="275"/>
    <col min="14348" max="14348" width="5.5703125" style="275" customWidth="1"/>
    <col min="14349" max="14349" width="13.85546875" style="275" customWidth="1"/>
    <col min="14350" max="14350" width="40.85546875" style="275" customWidth="1"/>
    <col min="14351" max="14352" width="9.140625" style="275"/>
    <col min="14353" max="14356" width="0" style="275" hidden="1" customWidth="1"/>
    <col min="14357" max="14593" width="9.140625" style="275"/>
    <col min="14594" max="14594" width="5.5703125" style="275" customWidth="1"/>
    <col min="14595" max="14595" width="13.85546875" style="275" customWidth="1"/>
    <col min="14596" max="14596" width="36.42578125" style="275" customWidth="1"/>
    <col min="14597" max="14598" width="9.140625" style="275"/>
    <col min="14599" max="14602" width="0" style="275" hidden="1" customWidth="1"/>
    <col min="14603" max="14603" width="9.140625" style="275"/>
    <col min="14604" max="14604" width="5.5703125" style="275" customWidth="1"/>
    <col min="14605" max="14605" width="13.85546875" style="275" customWidth="1"/>
    <col min="14606" max="14606" width="40.85546875" style="275" customWidth="1"/>
    <col min="14607" max="14608" width="9.140625" style="275"/>
    <col min="14609" max="14612" width="0" style="275" hidden="1" customWidth="1"/>
    <col min="14613" max="14849" width="9.140625" style="275"/>
    <col min="14850" max="14850" width="5.5703125" style="275" customWidth="1"/>
    <col min="14851" max="14851" width="13.85546875" style="275" customWidth="1"/>
    <col min="14852" max="14852" width="36.42578125" style="275" customWidth="1"/>
    <col min="14853" max="14854" width="9.140625" style="275"/>
    <col min="14855" max="14858" width="0" style="275" hidden="1" customWidth="1"/>
    <col min="14859" max="14859" width="9.140625" style="275"/>
    <col min="14860" max="14860" width="5.5703125" style="275" customWidth="1"/>
    <col min="14861" max="14861" width="13.85546875" style="275" customWidth="1"/>
    <col min="14862" max="14862" width="40.85546875" style="275" customWidth="1"/>
    <col min="14863" max="14864" width="9.140625" style="275"/>
    <col min="14865" max="14868" width="0" style="275" hidden="1" customWidth="1"/>
    <col min="14869" max="15105" width="9.140625" style="275"/>
    <col min="15106" max="15106" width="5.5703125" style="275" customWidth="1"/>
    <col min="15107" max="15107" width="13.85546875" style="275" customWidth="1"/>
    <col min="15108" max="15108" width="36.42578125" style="275" customWidth="1"/>
    <col min="15109" max="15110" width="9.140625" style="275"/>
    <col min="15111" max="15114" width="0" style="275" hidden="1" customWidth="1"/>
    <col min="15115" max="15115" width="9.140625" style="275"/>
    <col min="15116" max="15116" width="5.5703125" style="275" customWidth="1"/>
    <col min="15117" max="15117" width="13.85546875" style="275" customWidth="1"/>
    <col min="15118" max="15118" width="40.85546875" style="275" customWidth="1"/>
    <col min="15119" max="15120" width="9.140625" style="275"/>
    <col min="15121" max="15124" width="0" style="275" hidden="1" customWidth="1"/>
    <col min="15125" max="15361" width="9.140625" style="275"/>
    <col min="15362" max="15362" width="5.5703125" style="275" customWidth="1"/>
    <col min="15363" max="15363" width="13.85546875" style="275" customWidth="1"/>
    <col min="15364" max="15364" width="36.42578125" style="275" customWidth="1"/>
    <col min="15365" max="15366" width="9.140625" style="275"/>
    <col min="15367" max="15370" width="0" style="275" hidden="1" customWidth="1"/>
    <col min="15371" max="15371" width="9.140625" style="275"/>
    <col min="15372" max="15372" width="5.5703125" style="275" customWidth="1"/>
    <col min="15373" max="15373" width="13.85546875" style="275" customWidth="1"/>
    <col min="15374" max="15374" width="40.85546875" style="275" customWidth="1"/>
    <col min="15375" max="15376" width="9.140625" style="275"/>
    <col min="15377" max="15380" width="0" style="275" hidden="1" customWidth="1"/>
    <col min="15381" max="15617" width="9.140625" style="275"/>
    <col min="15618" max="15618" width="5.5703125" style="275" customWidth="1"/>
    <col min="15619" max="15619" width="13.85546875" style="275" customWidth="1"/>
    <col min="15620" max="15620" width="36.42578125" style="275" customWidth="1"/>
    <col min="15621" max="15622" width="9.140625" style="275"/>
    <col min="15623" max="15626" width="0" style="275" hidden="1" customWidth="1"/>
    <col min="15627" max="15627" width="9.140625" style="275"/>
    <col min="15628" max="15628" width="5.5703125" style="275" customWidth="1"/>
    <col min="15629" max="15629" width="13.85546875" style="275" customWidth="1"/>
    <col min="15630" max="15630" width="40.85546875" style="275" customWidth="1"/>
    <col min="15631" max="15632" width="9.140625" style="275"/>
    <col min="15633" max="15636" width="0" style="275" hidden="1" customWidth="1"/>
    <col min="15637" max="15873" width="9.140625" style="275"/>
    <col min="15874" max="15874" width="5.5703125" style="275" customWidth="1"/>
    <col min="15875" max="15875" width="13.85546875" style="275" customWidth="1"/>
    <col min="15876" max="15876" width="36.42578125" style="275" customWidth="1"/>
    <col min="15877" max="15878" width="9.140625" style="275"/>
    <col min="15879" max="15882" width="0" style="275" hidden="1" customWidth="1"/>
    <col min="15883" max="15883" width="9.140625" style="275"/>
    <col min="15884" max="15884" width="5.5703125" style="275" customWidth="1"/>
    <col min="15885" max="15885" width="13.85546875" style="275" customWidth="1"/>
    <col min="15886" max="15886" width="40.85546875" style="275" customWidth="1"/>
    <col min="15887" max="15888" width="9.140625" style="275"/>
    <col min="15889" max="15892" width="0" style="275" hidden="1" customWidth="1"/>
    <col min="15893" max="16129" width="9.140625" style="275"/>
    <col min="16130" max="16130" width="5.5703125" style="275" customWidth="1"/>
    <col min="16131" max="16131" width="13.85546875" style="275" customWidth="1"/>
    <col min="16132" max="16132" width="36.42578125" style="275" customWidth="1"/>
    <col min="16133" max="16134" width="9.140625" style="275"/>
    <col min="16135" max="16138" width="0" style="275" hidden="1" customWidth="1"/>
    <col min="16139" max="16139" width="9.140625" style="275"/>
    <col min="16140" max="16140" width="5.5703125" style="275" customWidth="1"/>
    <col min="16141" max="16141" width="13.85546875" style="275" customWidth="1"/>
    <col min="16142" max="16142" width="40.85546875" style="275" customWidth="1"/>
    <col min="16143" max="16144" width="9.140625" style="275"/>
    <col min="16145" max="16148" width="0" style="275" hidden="1" customWidth="1"/>
    <col min="16149" max="16384" width="9.140625" style="275"/>
  </cols>
  <sheetData>
    <row r="1" spans="2:27">
      <c r="B1" s="501" t="s">
        <v>359</v>
      </c>
      <c r="C1" s="501"/>
      <c r="D1" s="501"/>
      <c r="E1" s="501"/>
      <c r="F1" s="501"/>
      <c r="G1" s="270"/>
      <c r="H1" s="270"/>
      <c r="I1" s="271"/>
      <c r="J1" s="271"/>
      <c r="K1" s="272"/>
      <c r="L1" s="502" t="s">
        <v>584</v>
      </c>
      <c r="M1" s="502"/>
      <c r="N1" s="502"/>
      <c r="O1" s="502"/>
      <c r="P1" s="502"/>
      <c r="Q1" s="273"/>
      <c r="R1" s="273"/>
      <c r="S1" s="274"/>
      <c r="T1" s="274"/>
      <c r="W1" s="502"/>
      <c r="X1" s="502"/>
      <c r="Y1" s="502"/>
      <c r="Z1" s="502"/>
      <c r="AA1" s="502"/>
    </row>
    <row r="2" spans="2:27">
      <c r="B2" s="501"/>
      <c r="C2" s="501"/>
      <c r="D2" s="501"/>
      <c r="E2" s="501"/>
      <c r="F2" s="501"/>
      <c r="G2" s="270"/>
      <c r="H2" s="270"/>
      <c r="I2" s="276"/>
      <c r="J2" s="276"/>
      <c r="K2" s="272"/>
      <c r="L2" s="502"/>
      <c r="M2" s="502"/>
      <c r="N2" s="502"/>
      <c r="O2" s="502"/>
      <c r="P2" s="502"/>
      <c r="Q2" s="273"/>
      <c r="R2" s="273"/>
      <c r="S2" s="277"/>
      <c r="T2" s="277"/>
      <c r="W2" s="502"/>
      <c r="X2" s="502"/>
      <c r="Y2" s="502"/>
      <c r="Z2" s="502"/>
      <c r="AA2" s="502"/>
    </row>
    <row r="3" spans="2:27">
      <c r="B3" s="278"/>
      <c r="C3" s="278"/>
      <c r="D3" s="278"/>
      <c r="E3" s="278"/>
      <c r="F3" s="278"/>
      <c r="G3" s="270"/>
      <c r="H3" s="270"/>
      <c r="I3" s="276"/>
      <c r="J3" s="276"/>
      <c r="K3" s="272"/>
      <c r="L3" s="279"/>
      <c r="M3" s="279"/>
      <c r="N3" s="279"/>
      <c r="O3" s="279"/>
      <c r="P3" s="279"/>
      <c r="Q3" s="273"/>
      <c r="R3" s="273"/>
      <c r="S3" s="277"/>
      <c r="T3" s="277"/>
    </row>
    <row r="4" spans="2:27" ht="13.5" thickBot="1">
      <c r="B4" s="280" t="s">
        <v>541</v>
      </c>
      <c r="C4" s="268" t="s">
        <v>539</v>
      </c>
      <c r="D4" s="281"/>
      <c r="E4" s="280"/>
      <c r="F4" s="280"/>
      <c r="G4" s="282"/>
      <c r="H4" s="282"/>
      <c r="I4" s="272"/>
      <c r="J4" s="272"/>
      <c r="K4" s="272"/>
      <c r="L4" s="283"/>
      <c r="P4" s="275"/>
      <c r="S4" s="284"/>
      <c r="U4" s="431"/>
    </row>
    <row r="5" spans="2:27" ht="38.25">
      <c r="B5" s="285" t="s">
        <v>536</v>
      </c>
      <c r="C5" s="286" t="s">
        <v>345</v>
      </c>
      <c r="D5" s="286" t="s">
        <v>537</v>
      </c>
      <c r="E5" s="286" t="s">
        <v>346</v>
      </c>
      <c r="F5" s="286" t="s">
        <v>1</v>
      </c>
      <c r="G5" s="287" t="s">
        <v>85</v>
      </c>
      <c r="H5" s="287" t="s">
        <v>86</v>
      </c>
      <c r="I5" s="287" t="s">
        <v>347</v>
      </c>
      <c r="J5" s="288" t="s">
        <v>362</v>
      </c>
      <c r="K5" s="289"/>
      <c r="L5" s="290" t="s">
        <v>0</v>
      </c>
      <c r="M5" s="291" t="s">
        <v>345</v>
      </c>
      <c r="N5" s="291" t="s">
        <v>361</v>
      </c>
      <c r="O5" s="291" t="s">
        <v>84</v>
      </c>
      <c r="P5" s="292" t="s">
        <v>346</v>
      </c>
      <c r="Q5" s="292" t="s">
        <v>1</v>
      </c>
      <c r="R5" s="292" t="s">
        <v>85</v>
      </c>
      <c r="S5" s="292" t="s">
        <v>86</v>
      </c>
      <c r="T5" s="292" t="s">
        <v>488</v>
      </c>
      <c r="U5" s="288" t="s">
        <v>362</v>
      </c>
    </row>
    <row r="6" spans="2:27">
      <c r="B6" s="293">
        <v>1</v>
      </c>
      <c r="C6" s="294" t="s">
        <v>348</v>
      </c>
      <c r="D6" s="295" t="s">
        <v>349</v>
      </c>
      <c r="E6" s="294">
        <v>2</v>
      </c>
      <c r="F6" s="294">
        <v>2</v>
      </c>
      <c r="G6" s="296" t="s">
        <v>89</v>
      </c>
      <c r="H6" s="296" t="s">
        <v>2</v>
      </c>
      <c r="I6" s="296"/>
      <c r="J6" s="297"/>
      <c r="K6" s="289"/>
      <c r="L6" s="413"/>
      <c r="M6" s="298" t="s">
        <v>14</v>
      </c>
      <c r="N6" s="299" t="s">
        <v>109</v>
      </c>
      <c r="O6" s="299" t="s">
        <v>502</v>
      </c>
      <c r="P6" s="298">
        <v>2</v>
      </c>
      <c r="Q6" s="298">
        <v>2</v>
      </c>
      <c r="R6" s="298" t="s">
        <v>89</v>
      </c>
      <c r="S6" s="298" t="s">
        <v>2</v>
      </c>
      <c r="T6" s="298">
        <v>1</v>
      </c>
      <c r="U6" s="300" t="s">
        <v>90</v>
      </c>
    </row>
    <row r="7" spans="2:27">
      <c r="B7" s="293">
        <v>2</v>
      </c>
      <c r="C7" s="294" t="s">
        <v>350</v>
      </c>
      <c r="D7" s="295" t="s">
        <v>87</v>
      </c>
      <c r="E7" s="301">
        <v>2</v>
      </c>
      <c r="F7" s="294">
        <v>2</v>
      </c>
      <c r="G7" s="296" t="s">
        <v>89</v>
      </c>
      <c r="H7" s="296" t="s">
        <v>2</v>
      </c>
      <c r="I7" s="302"/>
      <c r="J7" s="303"/>
      <c r="K7" s="289"/>
      <c r="L7" s="304">
        <v>1</v>
      </c>
      <c r="M7" s="305" t="s">
        <v>67</v>
      </c>
      <c r="N7" s="306" t="s">
        <v>87</v>
      </c>
      <c r="O7" s="307" t="s">
        <v>88</v>
      </c>
      <c r="P7" s="308">
        <v>3</v>
      </c>
      <c r="Q7" s="305">
        <v>3</v>
      </c>
      <c r="R7" s="305" t="s">
        <v>89</v>
      </c>
      <c r="S7" s="305" t="s">
        <v>2</v>
      </c>
      <c r="T7" s="305"/>
      <c r="U7" s="300" t="s">
        <v>90</v>
      </c>
    </row>
    <row r="8" spans="2:27">
      <c r="B8" s="293">
        <v>3</v>
      </c>
      <c r="C8" s="294" t="s">
        <v>351</v>
      </c>
      <c r="D8" s="295" t="s">
        <v>91</v>
      </c>
      <c r="E8" s="301">
        <v>2</v>
      </c>
      <c r="F8" s="294">
        <v>2</v>
      </c>
      <c r="G8" s="296" t="s">
        <v>89</v>
      </c>
      <c r="H8" s="296" t="s">
        <v>2</v>
      </c>
      <c r="I8" s="302"/>
      <c r="J8" s="303"/>
      <c r="K8" s="289"/>
      <c r="L8" s="304">
        <v>2</v>
      </c>
      <c r="M8" s="305" t="s">
        <v>68</v>
      </c>
      <c r="N8" s="306" t="s">
        <v>91</v>
      </c>
      <c r="O8" s="307" t="s">
        <v>92</v>
      </c>
      <c r="P8" s="308">
        <v>3</v>
      </c>
      <c r="Q8" s="305">
        <v>3</v>
      </c>
      <c r="R8" s="305" t="s">
        <v>89</v>
      </c>
      <c r="S8" s="305" t="s">
        <v>2</v>
      </c>
      <c r="T8" s="305"/>
      <c r="U8" s="300" t="s">
        <v>90</v>
      </c>
    </row>
    <row r="9" spans="2:27">
      <c r="B9" s="293">
        <v>4</v>
      </c>
      <c r="C9" s="294" t="s">
        <v>352</v>
      </c>
      <c r="D9" s="295" t="s">
        <v>93</v>
      </c>
      <c r="E9" s="301">
        <v>2</v>
      </c>
      <c r="F9" s="294">
        <v>2</v>
      </c>
      <c r="G9" s="296"/>
      <c r="H9" s="296"/>
      <c r="I9" s="302"/>
      <c r="J9" s="303"/>
      <c r="K9" s="289"/>
      <c r="L9" s="304">
        <v>3</v>
      </c>
      <c r="M9" s="305" t="s">
        <v>69</v>
      </c>
      <c r="N9" s="306" t="s">
        <v>93</v>
      </c>
      <c r="O9" s="307" t="s">
        <v>94</v>
      </c>
      <c r="P9" s="308">
        <v>3</v>
      </c>
      <c r="Q9" s="305">
        <v>3</v>
      </c>
      <c r="R9" s="305" t="s">
        <v>89</v>
      </c>
      <c r="S9" s="305" t="s">
        <v>2</v>
      </c>
      <c r="T9" s="305"/>
      <c r="U9" s="300" t="s">
        <v>90</v>
      </c>
    </row>
    <row r="10" spans="2:27">
      <c r="B10" s="293">
        <v>5</v>
      </c>
      <c r="C10" s="294" t="s">
        <v>353</v>
      </c>
      <c r="D10" s="295" t="s">
        <v>95</v>
      </c>
      <c r="E10" s="301">
        <v>2</v>
      </c>
      <c r="F10" s="294">
        <v>2</v>
      </c>
      <c r="G10" s="309"/>
      <c r="H10" s="296"/>
      <c r="I10" s="302"/>
      <c r="J10" s="303"/>
      <c r="K10" s="289"/>
      <c r="L10" s="304"/>
      <c r="M10" s="305" t="s">
        <v>70</v>
      </c>
      <c r="N10" s="306" t="s">
        <v>95</v>
      </c>
      <c r="O10" s="307" t="s">
        <v>96</v>
      </c>
      <c r="P10" s="308">
        <v>3</v>
      </c>
      <c r="Q10" s="305">
        <v>3</v>
      </c>
      <c r="R10" s="305" t="s">
        <v>89</v>
      </c>
      <c r="S10" s="305" t="s">
        <v>2</v>
      </c>
      <c r="T10" s="305"/>
      <c r="U10" s="300" t="s">
        <v>90</v>
      </c>
    </row>
    <row r="11" spans="2:27">
      <c r="B11" s="293">
        <v>6</v>
      </c>
      <c r="C11" s="294" t="s">
        <v>354</v>
      </c>
      <c r="D11" s="295" t="s">
        <v>97</v>
      </c>
      <c r="E11" s="301">
        <v>2</v>
      </c>
      <c r="F11" s="294">
        <v>2</v>
      </c>
      <c r="G11" s="309"/>
      <c r="H11" s="296"/>
      <c r="I11" s="302"/>
      <c r="J11" s="303"/>
      <c r="K11" s="289"/>
      <c r="L11" s="304"/>
      <c r="M11" s="305" t="s">
        <v>71</v>
      </c>
      <c r="N11" s="306" t="s">
        <v>97</v>
      </c>
      <c r="O11" s="307" t="s">
        <v>98</v>
      </c>
      <c r="P11" s="308">
        <v>3</v>
      </c>
      <c r="Q11" s="305">
        <v>3</v>
      </c>
      <c r="R11" s="305" t="s">
        <v>89</v>
      </c>
      <c r="S11" s="305" t="s">
        <v>2</v>
      </c>
      <c r="T11" s="305"/>
      <c r="U11" s="300" t="s">
        <v>90</v>
      </c>
    </row>
    <row r="12" spans="2:27">
      <c r="B12" s="310"/>
      <c r="C12" s="311"/>
      <c r="D12" s="312"/>
      <c r="E12" s="312"/>
      <c r="F12" s="312"/>
      <c r="G12" s="309"/>
      <c r="H12" s="296"/>
      <c r="I12" s="302"/>
      <c r="J12" s="303"/>
      <c r="K12" s="289"/>
      <c r="L12" s="304"/>
      <c r="M12" s="305" t="s">
        <v>72</v>
      </c>
      <c r="N12" s="306" t="s">
        <v>99</v>
      </c>
      <c r="O12" s="307" t="s">
        <v>100</v>
      </c>
      <c r="P12" s="308">
        <v>3</v>
      </c>
      <c r="Q12" s="305">
        <v>3</v>
      </c>
      <c r="R12" s="305" t="s">
        <v>89</v>
      </c>
      <c r="S12" s="305" t="s">
        <v>2</v>
      </c>
      <c r="T12" s="305"/>
      <c r="U12" s="300" t="s">
        <v>90</v>
      </c>
    </row>
    <row r="13" spans="2:27">
      <c r="B13" s="293">
        <v>7</v>
      </c>
      <c r="C13" s="294" t="s">
        <v>355</v>
      </c>
      <c r="D13" s="295" t="s">
        <v>101</v>
      </c>
      <c r="E13" s="294">
        <v>2</v>
      </c>
      <c r="F13" s="294">
        <v>2</v>
      </c>
      <c r="G13" s="309"/>
      <c r="H13" s="296"/>
      <c r="I13" s="302"/>
      <c r="J13" s="303"/>
      <c r="K13" s="289"/>
      <c r="L13" s="304">
        <v>4</v>
      </c>
      <c r="M13" s="305" t="s">
        <v>73</v>
      </c>
      <c r="N13" s="306" t="s">
        <v>101</v>
      </c>
      <c r="O13" s="307" t="s">
        <v>489</v>
      </c>
      <c r="P13" s="305">
        <v>2</v>
      </c>
      <c r="Q13" s="305">
        <v>2</v>
      </c>
      <c r="R13" s="305" t="s">
        <v>89</v>
      </c>
      <c r="S13" s="305" t="s">
        <v>2</v>
      </c>
      <c r="T13" s="305">
        <v>2</v>
      </c>
      <c r="U13" s="300" t="s">
        <v>90</v>
      </c>
    </row>
    <row r="14" spans="2:27">
      <c r="B14" s="293">
        <v>8</v>
      </c>
      <c r="C14" s="294" t="s">
        <v>356</v>
      </c>
      <c r="D14" s="295" t="s">
        <v>82</v>
      </c>
      <c r="E14" s="294">
        <v>2</v>
      </c>
      <c r="F14" s="294">
        <v>2</v>
      </c>
      <c r="G14" s="309" t="s">
        <v>89</v>
      </c>
      <c r="H14" s="296" t="s">
        <v>2</v>
      </c>
      <c r="I14" s="302"/>
      <c r="J14" s="303"/>
      <c r="K14" s="289"/>
      <c r="L14" s="304">
        <v>5</v>
      </c>
      <c r="M14" s="305" t="s">
        <v>74</v>
      </c>
      <c r="N14" s="306" t="s">
        <v>82</v>
      </c>
      <c r="O14" s="307" t="s">
        <v>490</v>
      </c>
      <c r="P14" s="305">
        <v>2</v>
      </c>
      <c r="Q14" s="305">
        <v>2</v>
      </c>
      <c r="R14" s="305" t="s">
        <v>89</v>
      </c>
      <c r="S14" s="305" t="s">
        <v>2</v>
      </c>
      <c r="T14" s="305">
        <v>4</v>
      </c>
      <c r="U14" s="313" t="s">
        <v>73</v>
      </c>
    </row>
    <row r="15" spans="2:27">
      <c r="B15" s="293">
        <v>9</v>
      </c>
      <c r="C15" s="294" t="s">
        <v>357</v>
      </c>
      <c r="D15" s="295" t="s">
        <v>358</v>
      </c>
      <c r="E15" s="294">
        <v>2</v>
      </c>
      <c r="F15" s="294">
        <v>2</v>
      </c>
      <c r="G15" s="309" t="s">
        <v>89</v>
      </c>
      <c r="H15" s="296" t="s">
        <v>2</v>
      </c>
      <c r="I15" s="302"/>
      <c r="J15" s="303"/>
      <c r="K15" s="289"/>
      <c r="L15" s="304">
        <v>6</v>
      </c>
      <c r="M15" s="305" t="s">
        <v>75</v>
      </c>
      <c r="N15" s="307" t="s">
        <v>358</v>
      </c>
      <c r="O15" s="306" t="s">
        <v>491</v>
      </c>
      <c r="P15" s="305">
        <v>2</v>
      </c>
      <c r="Q15" s="305">
        <v>2</v>
      </c>
      <c r="R15" s="305" t="s">
        <v>89</v>
      </c>
      <c r="S15" s="305" t="s">
        <v>2</v>
      </c>
      <c r="T15" s="305">
        <v>3</v>
      </c>
      <c r="U15" s="300" t="s">
        <v>90</v>
      </c>
    </row>
    <row r="16" spans="2:27" ht="13.5" thickBot="1">
      <c r="B16" s="314"/>
      <c r="C16" s="315"/>
      <c r="D16" s="316"/>
      <c r="E16" s="317">
        <f>SUM(E13:E15)+E6+E7</f>
        <v>10</v>
      </c>
      <c r="F16" s="314"/>
      <c r="G16" s="296"/>
      <c r="H16" s="296"/>
      <c r="I16" s="302"/>
      <c r="J16" s="303"/>
      <c r="K16" s="289"/>
      <c r="L16" s="318">
        <v>7</v>
      </c>
      <c r="M16" s="319" t="s">
        <v>76</v>
      </c>
      <c r="N16" s="320" t="s">
        <v>102</v>
      </c>
      <c r="O16" s="320" t="s">
        <v>492</v>
      </c>
      <c r="P16" s="319">
        <v>3</v>
      </c>
      <c r="Q16" s="319">
        <v>3</v>
      </c>
      <c r="R16" s="319" t="s">
        <v>89</v>
      </c>
      <c r="S16" s="319" t="s">
        <v>2</v>
      </c>
      <c r="T16" s="319">
        <v>6</v>
      </c>
      <c r="U16" s="321" t="s">
        <v>36</v>
      </c>
    </row>
    <row r="17" spans="2:21">
      <c r="B17" s="314"/>
      <c r="C17" s="315"/>
      <c r="D17" s="316"/>
      <c r="E17" s="317"/>
      <c r="F17" s="314"/>
      <c r="G17" s="340"/>
      <c r="H17" s="340"/>
      <c r="I17" s="341"/>
      <c r="J17" s="341"/>
      <c r="K17" s="289"/>
      <c r="L17" s="385"/>
      <c r="M17" s="385"/>
      <c r="N17" s="414"/>
      <c r="O17" s="414"/>
      <c r="P17" s="385"/>
      <c r="Q17" s="385"/>
      <c r="R17" s="385"/>
      <c r="S17" s="385"/>
      <c r="T17" s="385"/>
      <c r="U17" s="415"/>
    </row>
    <row r="18" spans="2:21">
      <c r="B18" s="224" t="s">
        <v>540</v>
      </c>
      <c r="C18" s="315"/>
      <c r="D18" s="316"/>
      <c r="E18" s="317"/>
      <c r="F18" s="314"/>
      <c r="G18" s="282"/>
      <c r="H18" s="282"/>
      <c r="I18" s="289"/>
      <c r="J18" s="289"/>
      <c r="K18" s="289"/>
      <c r="L18" s="322"/>
      <c r="N18" s="323"/>
      <c r="O18" s="323"/>
      <c r="P18" s="322"/>
      <c r="S18" s="284"/>
      <c r="U18" s="324"/>
    </row>
    <row r="19" spans="2:21" ht="13.5" thickBot="1">
      <c r="B19" s="224" t="s">
        <v>364</v>
      </c>
      <c r="C19" s="325"/>
      <c r="D19" s="281"/>
      <c r="E19" s="280"/>
      <c r="F19" s="280"/>
      <c r="G19" s="282"/>
      <c r="H19" s="282"/>
      <c r="I19" s="289"/>
      <c r="J19" s="289"/>
      <c r="K19" s="289"/>
      <c r="L19" s="283"/>
      <c r="M19" s="282"/>
      <c r="N19" s="272"/>
      <c r="O19" s="272"/>
      <c r="P19" s="272"/>
      <c r="Q19" s="282"/>
      <c r="R19" s="282"/>
      <c r="S19" s="282"/>
      <c r="T19" s="272"/>
      <c r="U19" s="324"/>
    </row>
    <row r="20" spans="2:21" ht="39" thickBot="1">
      <c r="B20" s="285" t="s">
        <v>536</v>
      </c>
      <c r="C20" s="286" t="s">
        <v>345</v>
      </c>
      <c r="D20" s="286" t="s">
        <v>537</v>
      </c>
      <c r="E20" s="286" t="s">
        <v>346</v>
      </c>
      <c r="F20" s="286" t="s">
        <v>1</v>
      </c>
      <c r="G20" s="282"/>
      <c r="H20" s="282"/>
      <c r="I20" s="289"/>
      <c r="J20" s="289"/>
      <c r="K20" s="289"/>
      <c r="L20" s="290" t="s">
        <v>0</v>
      </c>
      <c r="M20" s="291" t="s">
        <v>345</v>
      </c>
      <c r="N20" s="291" t="s">
        <v>361</v>
      </c>
      <c r="O20" s="291" t="s">
        <v>84</v>
      </c>
      <c r="P20" s="292" t="s">
        <v>346</v>
      </c>
      <c r="Q20" s="292" t="s">
        <v>1</v>
      </c>
      <c r="R20" s="292" t="s">
        <v>85</v>
      </c>
      <c r="S20" s="292" t="s">
        <v>86</v>
      </c>
      <c r="T20" s="292" t="s">
        <v>488</v>
      </c>
      <c r="U20" s="288" t="s">
        <v>362</v>
      </c>
    </row>
    <row r="21" spans="2:21" ht="25.5">
      <c r="B21" s="326">
        <v>1</v>
      </c>
      <c r="C21" s="327" t="s">
        <v>365</v>
      </c>
      <c r="D21" s="328" t="s">
        <v>291</v>
      </c>
      <c r="E21" s="327">
        <v>3</v>
      </c>
      <c r="F21" s="327">
        <v>3</v>
      </c>
      <c r="G21" s="287" t="s">
        <v>85</v>
      </c>
      <c r="H21" s="287" t="s">
        <v>86</v>
      </c>
      <c r="I21" s="287" t="s">
        <v>347</v>
      </c>
      <c r="J21" s="288" t="s">
        <v>362</v>
      </c>
      <c r="K21" s="289"/>
      <c r="L21" s="304">
        <v>1</v>
      </c>
      <c r="M21" s="305" t="s">
        <v>77</v>
      </c>
      <c r="N21" s="329" t="s">
        <v>586</v>
      </c>
      <c r="O21" s="299" t="s">
        <v>299</v>
      </c>
      <c r="P21" s="305">
        <v>3</v>
      </c>
      <c r="Q21" s="305">
        <v>3</v>
      </c>
      <c r="R21" s="305" t="s">
        <v>89</v>
      </c>
      <c r="S21" s="305" t="s">
        <v>2</v>
      </c>
      <c r="T21" s="305">
        <v>2</v>
      </c>
      <c r="U21" s="300" t="s">
        <v>90</v>
      </c>
    </row>
    <row r="22" spans="2:21" ht="25.5">
      <c r="B22" s="326">
        <v>2</v>
      </c>
      <c r="C22" s="327" t="s">
        <v>366</v>
      </c>
      <c r="D22" s="328" t="s">
        <v>103</v>
      </c>
      <c r="E22" s="327">
        <v>3</v>
      </c>
      <c r="F22" s="327">
        <v>3</v>
      </c>
      <c r="G22" s="296" t="s">
        <v>89</v>
      </c>
      <c r="H22" s="296" t="s">
        <v>2</v>
      </c>
      <c r="I22" s="302"/>
      <c r="J22" s="303"/>
      <c r="K22" s="289"/>
      <c r="L22" s="304">
        <v>2</v>
      </c>
      <c r="M22" s="305" t="s">
        <v>78</v>
      </c>
      <c r="N22" s="329" t="s">
        <v>103</v>
      </c>
      <c r="O22" s="299" t="s">
        <v>494</v>
      </c>
      <c r="P22" s="330">
        <v>3</v>
      </c>
      <c r="Q22" s="305">
        <v>3</v>
      </c>
      <c r="R22" s="305" t="s">
        <v>89</v>
      </c>
      <c r="S22" s="305" t="s">
        <v>2</v>
      </c>
      <c r="T22" s="305">
        <v>1</v>
      </c>
      <c r="U22" s="300" t="s">
        <v>90</v>
      </c>
    </row>
    <row r="23" spans="2:21" ht="25.5">
      <c r="B23" s="326">
        <v>3</v>
      </c>
      <c r="C23" s="327" t="s">
        <v>367</v>
      </c>
      <c r="D23" s="328" t="s">
        <v>81</v>
      </c>
      <c r="E23" s="327">
        <v>4</v>
      </c>
      <c r="F23" s="327">
        <v>4</v>
      </c>
      <c r="G23" s="296" t="s">
        <v>89</v>
      </c>
      <c r="H23" s="296" t="s">
        <v>2</v>
      </c>
      <c r="I23" s="302"/>
      <c r="J23" s="303"/>
      <c r="K23" s="289"/>
      <c r="L23" s="304">
        <v>3</v>
      </c>
      <c r="M23" s="305" t="s">
        <v>79</v>
      </c>
      <c r="N23" s="329" t="s">
        <v>81</v>
      </c>
      <c r="O23" s="299" t="s">
        <v>495</v>
      </c>
      <c r="P23" s="305">
        <v>4</v>
      </c>
      <c r="Q23" s="305">
        <v>4</v>
      </c>
      <c r="R23" s="305" t="s">
        <v>89</v>
      </c>
      <c r="S23" s="305" t="s">
        <v>2</v>
      </c>
      <c r="T23" s="308">
        <v>3</v>
      </c>
      <c r="U23" s="300" t="s">
        <v>589</v>
      </c>
    </row>
    <row r="24" spans="2:21" ht="13.5" thickBot="1">
      <c r="B24" s="331"/>
      <c r="C24" s="332"/>
      <c r="D24" s="333" t="s">
        <v>538</v>
      </c>
      <c r="E24" s="334">
        <f>SUM(E21:E23)</f>
        <v>10</v>
      </c>
      <c r="F24" s="335"/>
      <c r="G24" s="296" t="s">
        <v>89</v>
      </c>
      <c r="H24" s="296" t="s">
        <v>2</v>
      </c>
      <c r="I24" s="302"/>
      <c r="J24" s="303"/>
      <c r="K24" s="289"/>
      <c r="M24" s="275"/>
      <c r="P24" s="275"/>
      <c r="Q24" s="275"/>
      <c r="R24" s="275"/>
    </row>
    <row r="25" spans="2:21">
      <c r="B25" s="280"/>
      <c r="C25" s="325"/>
      <c r="D25" s="281"/>
      <c r="E25" s="280"/>
      <c r="F25" s="280"/>
      <c r="G25" s="296" t="s">
        <v>89</v>
      </c>
      <c r="H25" s="296" t="s">
        <v>2</v>
      </c>
      <c r="I25" s="302"/>
      <c r="J25" s="303"/>
      <c r="K25" s="289"/>
      <c r="M25" s="275"/>
      <c r="P25" s="275"/>
      <c r="Q25" s="275"/>
      <c r="R25" s="275"/>
    </row>
    <row r="26" spans="2:21" ht="17.45" customHeight="1" thickBot="1">
      <c r="B26" s="224" t="s">
        <v>583</v>
      </c>
      <c r="C26" s="325"/>
      <c r="D26" s="281"/>
      <c r="E26" s="280"/>
      <c r="F26" s="280"/>
      <c r="G26" s="296" t="s">
        <v>89</v>
      </c>
      <c r="H26" s="296" t="s">
        <v>2</v>
      </c>
      <c r="I26" s="302"/>
      <c r="J26" s="303"/>
      <c r="K26" s="289"/>
      <c r="M26" s="275"/>
      <c r="P26" s="275"/>
      <c r="Q26" s="275"/>
      <c r="R26" s="275"/>
    </row>
    <row r="27" spans="2:21" ht="39" thickBot="1">
      <c r="B27" s="285" t="s">
        <v>536</v>
      </c>
      <c r="C27" s="286" t="s">
        <v>345</v>
      </c>
      <c r="D27" s="286" t="s">
        <v>537</v>
      </c>
      <c r="E27" s="286" t="s">
        <v>346</v>
      </c>
      <c r="F27" s="286" t="s">
        <v>1</v>
      </c>
      <c r="G27" s="296" t="s">
        <v>89</v>
      </c>
      <c r="H27" s="296" t="s">
        <v>2</v>
      </c>
      <c r="I27" s="302"/>
      <c r="J27" s="303"/>
      <c r="K27" s="289"/>
      <c r="L27" s="416" t="s">
        <v>0</v>
      </c>
      <c r="M27" s="417" t="s">
        <v>345</v>
      </c>
      <c r="N27" s="417" t="s">
        <v>361</v>
      </c>
      <c r="O27" s="291" t="s">
        <v>84</v>
      </c>
      <c r="P27" s="418" t="s">
        <v>346</v>
      </c>
      <c r="Q27" s="418" t="s">
        <v>1</v>
      </c>
      <c r="R27" s="418" t="s">
        <v>85</v>
      </c>
      <c r="S27" s="418" t="s">
        <v>86</v>
      </c>
      <c r="T27" s="418" t="s">
        <v>488</v>
      </c>
      <c r="U27" s="419" t="s">
        <v>362</v>
      </c>
    </row>
    <row r="28" spans="2:21">
      <c r="B28" s="326">
        <v>1</v>
      </c>
      <c r="C28" s="327" t="s">
        <v>422</v>
      </c>
      <c r="D28" s="328" t="s">
        <v>423</v>
      </c>
      <c r="E28" s="327">
        <v>2</v>
      </c>
      <c r="F28" s="327">
        <v>3</v>
      </c>
      <c r="G28" s="296" t="s">
        <v>89</v>
      </c>
      <c r="H28" s="296" t="s">
        <v>2</v>
      </c>
      <c r="I28" s="302"/>
      <c r="J28" s="303"/>
      <c r="K28" s="289"/>
      <c r="L28" s="420">
        <v>1</v>
      </c>
      <c r="M28" s="424" t="s">
        <v>26</v>
      </c>
      <c r="N28" s="421" t="s">
        <v>143</v>
      </c>
      <c r="O28" s="421" t="s">
        <v>144</v>
      </c>
      <c r="P28" s="422">
        <v>2</v>
      </c>
      <c r="Q28" s="422">
        <v>2</v>
      </c>
      <c r="R28" s="422" t="s">
        <v>89</v>
      </c>
      <c r="S28" s="422" t="s">
        <v>2</v>
      </c>
      <c r="T28" s="422">
        <v>4</v>
      </c>
      <c r="U28" s="423" t="s">
        <v>8</v>
      </c>
    </row>
    <row r="29" spans="2:21">
      <c r="B29" s="326">
        <v>2</v>
      </c>
      <c r="C29" s="327" t="s">
        <v>542</v>
      </c>
      <c r="D29" s="328" t="s">
        <v>174</v>
      </c>
      <c r="E29" s="327">
        <v>2</v>
      </c>
      <c r="F29" s="327">
        <v>2</v>
      </c>
      <c r="G29" s="296"/>
      <c r="H29" s="296"/>
      <c r="I29" s="302"/>
      <c r="J29" s="303"/>
      <c r="K29" s="289"/>
      <c r="L29" s="304">
        <v>2</v>
      </c>
      <c r="M29" s="425" t="s">
        <v>181</v>
      </c>
      <c r="N29" s="338" t="s">
        <v>174</v>
      </c>
      <c r="O29" s="338" t="s">
        <v>175</v>
      </c>
      <c r="P29" s="298">
        <v>2</v>
      </c>
      <c r="Q29" s="298">
        <v>2</v>
      </c>
      <c r="R29" s="298" t="s">
        <v>89</v>
      </c>
      <c r="S29" s="298" t="s">
        <v>7</v>
      </c>
      <c r="T29" s="339">
        <v>6</v>
      </c>
      <c r="U29" s="300" t="s">
        <v>35</v>
      </c>
    </row>
    <row r="30" spans="2:21" ht="25.5">
      <c r="B30" s="326">
        <v>3</v>
      </c>
      <c r="C30" s="327" t="s">
        <v>424</v>
      </c>
      <c r="D30" s="328" t="s">
        <v>145</v>
      </c>
      <c r="E30" s="327">
        <v>3</v>
      </c>
      <c r="F30" s="327">
        <v>3</v>
      </c>
      <c r="G30" s="296" t="s">
        <v>108</v>
      </c>
      <c r="H30" s="296" t="s">
        <v>2</v>
      </c>
      <c r="I30" s="302"/>
      <c r="J30" s="303"/>
      <c r="K30" s="289"/>
      <c r="L30" s="304">
        <v>3</v>
      </c>
      <c r="M30" s="426" t="s">
        <v>19</v>
      </c>
      <c r="N30" s="299" t="s">
        <v>145</v>
      </c>
      <c r="O30" s="299" t="s">
        <v>146</v>
      </c>
      <c r="P30" s="296">
        <v>3</v>
      </c>
      <c r="Q30" s="296">
        <v>3</v>
      </c>
      <c r="R30" s="296" t="s">
        <v>89</v>
      </c>
      <c r="S30" s="296" t="s">
        <v>2</v>
      </c>
      <c r="T30" s="296">
        <v>2</v>
      </c>
      <c r="U30" s="300" t="s">
        <v>90</v>
      </c>
    </row>
    <row r="31" spans="2:21">
      <c r="B31" s="326">
        <v>4</v>
      </c>
      <c r="C31" s="327" t="s">
        <v>425</v>
      </c>
      <c r="D31" s="328" t="s">
        <v>147</v>
      </c>
      <c r="E31" s="327">
        <v>2</v>
      </c>
      <c r="F31" s="327">
        <v>2</v>
      </c>
      <c r="G31" s="296" t="s">
        <v>7</v>
      </c>
      <c r="H31" s="296" t="s">
        <v>2</v>
      </c>
      <c r="I31" s="302"/>
      <c r="J31" s="303"/>
      <c r="K31" s="289"/>
      <c r="L31" s="304">
        <v>4</v>
      </c>
      <c r="M31" s="426" t="s">
        <v>20</v>
      </c>
      <c r="N31" s="299" t="s">
        <v>147</v>
      </c>
      <c r="O31" s="299" t="s">
        <v>148</v>
      </c>
      <c r="P31" s="330">
        <v>3</v>
      </c>
      <c r="Q31" s="330">
        <v>3</v>
      </c>
      <c r="R31" s="330" t="s">
        <v>89</v>
      </c>
      <c r="S31" s="330" t="s">
        <v>2</v>
      </c>
      <c r="T31" s="330">
        <v>3</v>
      </c>
      <c r="U31" s="336" t="s">
        <v>16</v>
      </c>
    </row>
    <row r="32" spans="2:21">
      <c r="B32" s="519">
        <v>5</v>
      </c>
      <c r="C32" s="517" t="s">
        <v>420</v>
      </c>
      <c r="D32" s="521" t="s">
        <v>421</v>
      </c>
      <c r="E32" s="517">
        <v>3</v>
      </c>
      <c r="F32" s="517">
        <v>3</v>
      </c>
      <c r="G32" s="340"/>
      <c r="H32" s="340"/>
      <c r="I32" s="341"/>
      <c r="J32" s="341"/>
      <c r="K32" s="289"/>
      <c r="L32" s="342">
        <v>5</v>
      </c>
      <c r="M32" s="343" t="s">
        <v>8</v>
      </c>
      <c r="N32" s="344" t="s">
        <v>139</v>
      </c>
      <c r="O32" s="344" t="s">
        <v>140</v>
      </c>
      <c r="P32" s="345">
        <v>3</v>
      </c>
      <c r="Q32" s="345">
        <v>3</v>
      </c>
      <c r="R32" s="345" t="s">
        <v>89</v>
      </c>
      <c r="S32" s="345" t="s">
        <v>2</v>
      </c>
      <c r="T32" s="345">
        <v>1</v>
      </c>
      <c r="U32" s="346" t="s">
        <v>90</v>
      </c>
    </row>
    <row r="33" spans="2:21">
      <c r="B33" s="520"/>
      <c r="C33" s="518"/>
      <c r="D33" s="522"/>
      <c r="E33" s="518"/>
      <c r="F33" s="518"/>
      <c r="G33" s="282"/>
      <c r="H33" s="282"/>
      <c r="I33" s="289"/>
      <c r="J33" s="289"/>
      <c r="K33" s="289"/>
      <c r="L33" s="342">
        <v>6</v>
      </c>
      <c r="M33" s="343" t="s">
        <v>16</v>
      </c>
      <c r="N33" s="344" t="s">
        <v>141</v>
      </c>
      <c r="O33" s="344" t="s">
        <v>142</v>
      </c>
      <c r="P33" s="345">
        <v>3</v>
      </c>
      <c r="Q33" s="345">
        <v>3</v>
      </c>
      <c r="R33" s="345" t="s">
        <v>89</v>
      </c>
      <c r="S33" s="345" t="s">
        <v>2</v>
      </c>
      <c r="T33" s="345">
        <v>2</v>
      </c>
      <c r="U33" s="347" t="s">
        <v>8</v>
      </c>
    </row>
    <row r="34" spans="2:21" ht="13.5" thickBot="1">
      <c r="B34" s="326">
        <v>6</v>
      </c>
      <c r="C34" s="327" t="s">
        <v>403</v>
      </c>
      <c r="D34" s="328" t="s">
        <v>404</v>
      </c>
      <c r="E34" s="348">
        <v>3</v>
      </c>
      <c r="F34" s="327">
        <v>4</v>
      </c>
      <c r="G34" s="282"/>
      <c r="H34" s="282"/>
      <c r="I34" s="289"/>
      <c r="J34" s="289"/>
      <c r="K34" s="289"/>
      <c r="L34" s="304">
        <v>7</v>
      </c>
      <c r="M34" s="427" t="s">
        <v>11</v>
      </c>
      <c r="N34" s="299" t="s">
        <v>126</v>
      </c>
      <c r="O34" s="299" t="s">
        <v>127</v>
      </c>
      <c r="P34" s="349">
        <v>2</v>
      </c>
      <c r="Q34" s="298">
        <v>6</v>
      </c>
      <c r="R34" s="298" t="s">
        <v>7</v>
      </c>
      <c r="S34" s="298" t="s">
        <v>2</v>
      </c>
      <c r="T34" s="298">
        <v>1</v>
      </c>
      <c r="U34" s="300" t="s">
        <v>90</v>
      </c>
    </row>
    <row r="35" spans="2:21" ht="18" customHeight="1">
      <c r="B35" s="326">
        <v>7</v>
      </c>
      <c r="C35" s="327" t="s">
        <v>401</v>
      </c>
      <c r="D35" s="328" t="s">
        <v>402</v>
      </c>
      <c r="E35" s="327">
        <v>2</v>
      </c>
      <c r="F35" s="327">
        <v>4</v>
      </c>
      <c r="G35" s="287" t="s">
        <v>85</v>
      </c>
      <c r="H35" s="287" t="s">
        <v>86</v>
      </c>
      <c r="I35" s="287" t="s">
        <v>347</v>
      </c>
      <c r="J35" s="288" t="s">
        <v>362</v>
      </c>
      <c r="K35" s="289"/>
      <c r="L35" s="304">
        <v>8</v>
      </c>
      <c r="M35" s="427" t="s">
        <v>17</v>
      </c>
      <c r="N35" s="299" t="s">
        <v>124</v>
      </c>
      <c r="O35" s="299" t="s">
        <v>125</v>
      </c>
      <c r="P35" s="298">
        <v>2</v>
      </c>
      <c r="Q35" s="298">
        <v>4</v>
      </c>
      <c r="R35" s="298" t="s">
        <v>89</v>
      </c>
      <c r="S35" s="298" t="s">
        <v>2</v>
      </c>
      <c r="T35" s="298">
        <v>2</v>
      </c>
      <c r="U35" s="300" t="s">
        <v>90</v>
      </c>
    </row>
    <row r="36" spans="2:21" ht="25.5">
      <c r="B36" s="326">
        <v>8</v>
      </c>
      <c r="C36" s="327" t="s">
        <v>376</v>
      </c>
      <c r="D36" s="328" t="s">
        <v>111</v>
      </c>
      <c r="E36" s="327">
        <v>2</v>
      </c>
      <c r="F36" s="327">
        <v>2</v>
      </c>
      <c r="G36" s="296" t="s">
        <v>89</v>
      </c>
      <c r="H36" s="296" t="s">
        <v>2</v>
      </c>
      <c r="I36" s="302"/>
      <c r="J36" s="303"/>
      <c r="K36" s="289"/>
      <c r="L36" s="304">
        <v>9</v>
      </c>
      <c r="M36" s="427" t="s">
        <v>418</v>
      </c>
      <c r="N36" s="299" t="s">
        <v>111</v>
      </c>
      <c r="O36" s="299" t="s">
        <v>112</v>
      </c>
      <c r="P36" s="298">
        <v>2</v>
      </c>
      <c r="Q36" s="298">
        <v>2</v>
      </c>
      <c r="R36" s="298" t="s">
        <v>89</v>
      </c>
      <c r="S36" s="298" t="s">
        <v>2</v>
      </c>
      <c r="T36" s="298">
        <v>4</v>
      </c>
      <c r="U36" s="336" t="s">
        <v>19</v>
      </c>
    </row>
    <row r="37" spans="2:21">
      <c r="B37" s="350">
        <v>9</v>
      </c>
      <c r="C37" s="351" t="s">
        <v>380</v>
      </c>
      <c r="D37" s="352" t="s">
        <v>381</v>
      </c>
      <c r="E37" s="351">
        <v>2</v>
      </c>
      <c r="F37" s="351">
        <v>2</v>
      </c>
      <c r="G37" s="296" t="s">
        <v>89</v>
      </c>
      <c r="H37" s="296" t="s">
        <v>2</v>
      </c>
      <c r="I37" s="302"/>
      <c r="J37" s="303"/>
      <c r="K37" s="289"/>
      <c r="L37" s="508">
        <v>10</v>
      </c>
      <c r="M37" s="506" t="s">
        <v>413</v>
      </c>
      <c r="N37" s="503" t="s">
        <v>113</v>
      </c>
      <c r="O37" s="503" t="s">
        <v>114</v>
      </c>
      <c r="P37" s="510">
        <v>3</v>
      </c>
      <c r="Q37" s="510">
        <v>6</v>
      </c>
      <c r="R37" s="510" t="s">
        <v>377</v>
      </c>
      <c r="S37" s="510" t="s">
        <v>2</v>
      </c>
      <c r="T37" s="510">
        <v>3</v>
      </c>
      <c r="U37" s="577" t="s">
        <v>90</v>
      </c>
    </row>
    <row r="38" spans="2:21" ht="13.5" thickBot="1">
      <c r="B38" s="350">
        <v>10</v>
      </c>
      <c r="C38" s="351" t="s">
        <v>378</v>
      </c>
      <c r="D38" s="352" t="s">
        <v>379</v>
      </c>
      <c r="E38" s="351">
        <v>2</v>
      </c>
      <c r="F38" s="351">
        <v>4</v>
      </c>
      <c r="G38" s="296"/>
      <c r="H38" s="296"/>
      <c r="I38" s="302"/>
      <c r="J38" s="303"/>
      <c r="K38" s="289"/>
      <c r="L38" s="509"/>
      <c r="M38" s="507"/>
      <c r="N38" s="504"/>
      <c r="O38" s="504"/>
      <c r="P38" s="511"/>
      <c r="Q38" s="511"/>
      <c r="R38" s="511"/>
      <c r="S38" s="511"/>
      <c r="T38" s="511"/>
      <c r="U38" s="514"/>
    </row>
    <row r="39" spans="2:21" ht="13.5" thickBot="1">
      <c r="B39" s="331"/>
      <c r="C39" s="332"/>
      <c r="D39" s="333" t="s">
        <v>538</v>
      </c>
      <c r="E39" s="334">
        <f>SUM(E28:E38)</f>
        <v>23</v>
      </c>
      <c r="F39" s="335"/>
      <c r="G39" s="296" t="s">
        <v>377</v>
      </c>
      <c r="H39" s="296" t="s">
        <v>2</v>
      </c>
      <c r="I39" s="302"/>
      <c r="J39" s="303"/>
      <c r="K39" s="289"/>
      <c r="M39" s="275"/>
      <c r="P39" s="275"/>
      <c r="Q39" s="275"/>
      <c r="R39" s="275"/>
    </row>
    <row r="40" spans="2:21">
      <c r="B40" s="280"/>
      <c r="C40" s="325"/>
      <c r="D40" s="281"/>
      <c r="E40" s="280"/>
      <c r="F40" s="280"/>
      <c r="G40" s="296" t="s">
        <v>7</v>
      </c>
      <c r="H40" s="296" t="s">
        <v>2</v>
      </c>
      <c r="I40" s="302"/>
      <c r="J40" s="303"/>
      <c r="K40" s="289"/>
      <c r="M40" s="275"/>
      <c r="P40" s="275"/>
      <c r="Q40" s="275"/>
      <c r="R40" s="275"/>
    </row>
    <row r="41" spans="2:21">
      <c r="B41" s="224" t="s">
        <v>548</v>
      </c>
      <c r="C41" s="325"/>
      <c r="D41" s="281"/>
      <c r="E41" s="280"/>
      <c r="F41" s="280"/>
      <c r="G41" s="296"/>
      <c r="H41" s="296"/>
      <c r="I41" s="302"/>
      <c r="J41" s="303"/>
      <c r="K41" s="289"/>
      <c r="M41" s="275"/>
      <c r="P41" s="275"/>
      <c r="Q41" s="275"/>
      <c r="R41" s="275"/>
    </row>
    <row r="42" spans="2:21" ht="13.5" thickBot="1">
      <c r="B42" s="325">
        <v>1</v>
      </c>
      <c r="C42" s="269" t="s">
        <v>549</v>
      </c>
      <c r="D42" s="281"/>
      <c r="E42" s="280"/>
      <c r="F42" s="280"/>
      <c r="G42" s="296" t="s">
        <v>89</v>
      </c>
      <c r="H42" s="296" t="s">
        <v>2</v>
      </c>
      <c r="I42" s="302"/>
      <c r="J42" s="303"/>
      <c r="K42" s="289"/>
      <c r="M42" s="275"/>
      <c r="P42" s="275"/>
      <c r="Q42" s="275"/>
      <c r="R42" s="275"/>
    </row>
    <row r="43" spans="2:21" ht="38.25">
      <c r="B43" s="285" t="s">
        <v>536</v>
      </c>
      <c r="C43" s="286" t="s">
        <v>345</v>
      </c>
      <c r="D43" s="286" t="s">
        <v>537</v>
      </c>
      <c r="E43" s="286" t="s">
        <v>346</v>
      </c>
      <c r="F43" s="286" t="s">
        <v>1</v>
      </c>
      <c r="G43" s="296"/>
      <c r="H43" s="296"/>
      <c r="I43" s="302"/>
      <c r="J43" s="303"/>
      <c r="K43" s="289"/>
      <c r="L43" s="290" t="s">
        <v>0</v>
      </c>
      <c r="M43" s="291" t="s">
        <v>345</v>
      </c>
      <c r="N43" s="291" t="s">
        <v>361</v>
      </c>
      <c r="O43" s="291" t="s">
        <v>84</v>
      </c>
      <c r="P43" s="292" t="s">
        <v>346</v>
      </c>
      <c r="Q43" s="292" t="s">
        <v>1</v>
      </c>
      <c r="R43" s="292" t="s">
        <v>85</v>
      </c>
      <c r="S43" s="292" t="s">
        <v>86</v>
      </c>
      <c r="T43" s="292" t="s">
        <v>585</v>
      </c>
      <c r="U43" s="288" t="s">
        <v>362</v>
      </c>
    </row>
    <row r="44" spans="2:21" ht="25.5">
      <c r="B44" s="326">
        <v>1</v>
      </c>
      <c r="C44" s="327" t="s">
        <v>545</v>
      </c>
      <c r="D44" s="328" t="s">
        <v>375</v>
      </c>
      <c r="E44" s="327">
        <v>2</v>
      </c>
      <c r="F44" s="327">
        <v>2</v>
      </c>
      <c r="G44" s="296" t="s">
        <v>7</v>
      </c>
      <c r="H44" s="296" t="s">
        <v>2</v>
      </c>
      <c r="I44" s="302"/>
      <c r="J44" s="303"/>
      <c r="K44" s="289"/>
      <c r="L44" s="304">
        <v>1</v>
      </c>
      <c r="M44" s="298" t="s">
        <v>29</v>
      </c>
      <c r="N44" s="299" t="s">
        <v>110</v>
      </c>
      <c r="O44" s="299" t="s">
        <v>503</v>
      </c>
      <c r="P44" s="298">
        <v>2</v>
      </c>
      <c r="Q44" s="298">
        <v>3</v>
      </c>
      <c r="R44" s="298" t="s">
        <v>89</v>
      </c>
      <c r="S44" s="298" t="s">
        <v>2</v>
      </c>
      <c r="T44" s="298">
        <v>5</v>
      </c>
      <c r="U44" s="313" t="s">
        <v>26</v>
      </c>
    </row>
    <row r="45" spans="2:21">
      <c r="B45" s="326">
        <v>2</v>
      </c>
      <c r="C45" s="327" t="s">
        <v>368</v>
      </c>
      <c r="D45" s="328" t="s">
        <v>546</v>
      </c>
      <c r="E45" s="327">
        <v>2</v>
      </c>
      <c r="F45" s="327">
        <v>2</v>
      </c>
      <c r="G45" s="296"/>
      <c r="H45" s="296"/>
      <c r="I45" s="302"/>
      <c r="J45" s="303"/>
      <c r="K45" s="289"/>
      <c r="L45" s="532">
        <v>2</v>
      </c>
      <c r="M45" s="527" t="s">
        <v>4</v>
      </c>
      <c r="N45" s="534" t="s">
        <v>369</v>
      </c>
      <c r="O45" s="536" t="s">
        <v>498</v>
      </c>
      <c r="P45" s="527">
        <v>2</v>
      </c>
      <c r="Q45" s="527">
        <v>2</v>
      </c>
      <c r="R45" s="527" t="s">
        <v>89</v>
      </c>
      <c r="S45" s="527" t="s">
        <v>2</v>
      </c>
      <c r="T45" s="527">
        <v>3</v>
      </c>
      <c r="U45" s="515" t="s">
        <v>587</v>
      </c>
    </row>
    <row r="46" spans="2:21">
      <c r="B46" s="326">
        <v>3</v>
      </c>
      <c r="C46" s="327" t="s">
        <v>372</v>
      </c>
      <c r="D46" s="328" t="s">
        <v>371</v>
      </c>
      <c r="E46" s="327">
        <v>2</v>
      </c>
      <c r="F46" s="327">
        <v>2</v>
      </c>
      <c r="G46" s="296"/>
      <c r="H46" s="296"/>
      <c r="I46" s="302"/>
      <c r="J46" s="303"/>
      <c r="K46" s="289"/>
      <c r="L46" s="533"/>
      <c r="M46" s="528"/>
      <c r="N46" s="535"/>
      <c r="O46" s="537"/>
      <c r="P46" s="528"/>
      <c r="Q46" s="528"/>
      <c r="R46" s="528"/>
      <c r="S46" s="528"/>
      <c r="T46" s="528"/>
      <c r="U46" s="516"/>
    </row>
    <row r="47" spans="2:21" ht="25.5">
      <c r="B47" s="326">
        <v>4</v>
      </c>
      <c r="C47" s="327" t="s">
        <v>370</v>
      </c>
      <c r="D47" s="328" t="s">
        <v>547</v>
      </c>
      <c r="E47" s="327">
        <v>2</v>
      </c>
      <c r="F47" s="327">
        <v>2</v>
      </c>
      <c r="G47" s="296" t="s">
        <v>89</v>
      </c>
      <c r="H47" s="296" t="s">
        <v>2</v>
      </c>
      <c r="I47" s="302"/>
      <c r="J47" s="303"/>
      <c r="K47" s="289"/>
      <c r="L47" s="304">
        <v>3</v>
      </c>
      <c r="M47" s="305" t="s">
        <v>3</v>
      </c>
      <c r="N47" s="329" t="s">
        <v>496</v>
      </c>
      <c r="O47" s="299" t="s">
        <v>497</v>
      </c>
      <c r="P47" s="305">
        <v>2</v>
      </c>
      <c r="Q47" s="305">
        <v>2</v>
      </c>
      <c r="R47" s="305" t="s">
        <v>89</v>
      </c>
      <c r="S47" s="305" t="s">
        <v>2</v>
      </c>
      <c r="T47" s="305">
        <v>6</v>
      </c>
      <c r="U47" s="313" t="s">
        <v>4</v>
      </c>
    </row>
    <row r="48" spans="2:21" ht="25.5">
      <c r="B48" s="326">
        <v>5</v>
      </c>
      <c r="C48" s="327" t="s">
        <v>373</v>
      </c>
      <c r="D48" s="328" t="s">
        <v>104</v>
      </c>
      <c r="E48" s="327">
        <v>2</v>
      </c>
      <c r="F48" s="327">
        <v>2</v>
      </c>
      <c r="G48" s="296" t="s">
        <v>377</v>
      </c>
      <c r="H48" s="296" t="s">
        <v>2</v>
      </c>
      <c r="I48" s="302"/>
      <c r="J48" s="303"/>
      <c r="K48" s="289"/>
      <c r="L48" s="304">
        <v>4</v>
      </c>
      <c r="M48" s="457" t="s">
        <v>5</v>
      </c>
      <c r="N48" s="471" t="s">
        <v>104</v>
      </c>
      <c r="O48" s="472" t="s">
        <v>105</v>
      </c>
      <c r="P48" s="457">
        <v>2</v>
      </c>
      <c r="Q48" s="457">
        <v>2</v>
      </c>
      <c r="R48" s="275"/>
      <c r="S48" s="457" t="s">
        <v>2</v>
      </c>
      <c r="T48" s="457">
        <v>6</v>
      </c>
      <c r="U48" s="376" t="s">
        <v>591</v>
      </c>
    </row>
    <row r="49" spans="2:21" ht="13.5" thickBot="1">
      <c r="B49" s="331"/>
      <c r="C49" s="332"/>
      <c r="D49" s="354" t="s">
        <v>538</v>
      </c>
      <c r="E49" s="334">
        <f>SUM(E44:E48)</f>
        <v>10</v>
      </c>
      <c r="F49" s="335"/>
      <c r="G49" s="296" t="s">
        <v>89</v>
      </c>
      <c r="H49" s="296" t="s">
        <v>2</v>
      </c>
      <c r="I49" s="302"/>
      <c r="J49" s="303"/>
      <c r="K49" s="289"/>
      <c r="L49" s="304">
        <v>5</v>
      </c>
      <c r="M49" s="298"/>
      <c r="N49" s="404"/>
      <c r="O49" s="404"/>
      <c r="P49" s="298"/>
      <c r="Q49" s="298"/>
      <c r="R49" s="298"/>
      <c r="S49" s="404"/>
      <c r="T49" s="404"/>
      <c r="U49" s="473"/>
    </row>
    <row r="50" spans="2:21">
      <c r="C50" s="275"/>
      <c r="F50" s="275"/>
      <c r="G50" s="296"/>
      <c r="H50" s="296"/>
      <c r="I50" s="302"/>
      <c r="J50" s="303"/>
      <c r="K50" s="289"/>
      <c r="M50" s="275"/>
      <c r="P50" s="275"/>
      <c r="Q50" s="275"/>
      <c r="R50" s="275"/>
    </row>
    <row r="51" spans="2:21">
      <c r="B51" s="280"/>
      <c r="C51" s="325"/>
      <c r="D51" s="281"/>
      <c r="E51" s="280"/>
      <c r="F51" s="280"/>
      <c r="G51" s="296" t="s">
        <v>89</v>
      </c>
      <c r="H51" s="296" t="s">
        <v>2</v>
      </c>
      <c r="I51" s="302"/>
      <c r="J51" s="303"/>
      <c r="K51" s="289"/>
      <c r="M51" s="275"/>
      <c r="P51" s="275"/>
      <c r="Q51" s="275"/>
      <c r="R51" s="275"/>
    </row>
    <row r="52" spans="2:21" ht="13.5" thickBot="1">
      <c r="B52" s="325">
        <v>2</v>
      </c>
      <c r="C52" s="268" t="s">
        <v>544</v>
      </c>
      <c r="D52" s="281"/>
      <c r="E52" s="280"/>
      <c r="F52" s="280"/>
      <c r="G52" s="296" t="s">
        <v>89</v>
      </c>
      <c r="H52" s="296" t="s">
        <v>2</v>
      </c>
      <c r="I52" s="302"/>
      <c r="J52" s="303"/>
      <c r="K52" s="289"/>
      <c r="M52" s="275"/>
      <c r="P52" s="275"/>
      <c r="Q52" s="275"/>
      <c r="R52" s="275"/>
    </row>
    <row r="53" spans="2:21" ht="38.25">
      <c r="B53" s="285" t="s">
        <v>536</v>
      </c>
      <c r="C53" s="286" t="s">
        <v>345</v>
      </c>
      <c r="D53" s="286" t="s">
        <v>537</v>
      </c>
      <c r="E53" s="286" t="s">
        <v>346</v>
      </c>
      <c r="F53" s="286" t="s">
        <v>1</v>
      </c>
      <c r="G53" s="296" t="s">
        <v>89</v>
      </c>
      <c r="H53" s="296" t="s">
        <v>2</v>
      </c>
      <c r="I53" s="302"/>
      <c r="J53" s="303"/>
      <c r="K53" s="289"/>
      <c r="L53" s="290" t="s">
        <v>0</v>
      </c>
      <c r="M53" s="291" t="s">
        <v>345</v>
      </c>
      <c r="N53" s="291" t="s">
        <v>361</v>
      </c>
      <c r="O53" s="291" t="s">
        <v>84</v>
      </c>
      <c r="P53" s="292" t="s">
        <v>346</v>
      </c>
      <c r="Q53" s="292" t="s">
        <v>1</v>
      </c>
      <c r="R53" s="292" t="s">
        <v>85</v>
      </c>
      <c r="S53" s="292" t="s">
        <v>86</v>
      </c>
      <c r="T53" s="292" t="s">
        <v>488</v>
      </c>
      <c r="U53" s="288" t="s">
        <v>362</v>
      </c>
    </row>
    <row r="54" spans="2:21">
      <c r="B54" s="326">
        <v>1</v>
      </c>
      <c r="C54" s="355" t="s">
        <v>388</v>
      </c>
      <c r="D54" s="356" t="s">
        <v>389</v>
      </c>
      <c r="E54" s="355">
        <v>2</v>
      </c>
      <c r="F54" s="355">
        <v>2</v>
      </c>
      <c r="G54" s="296" t="s">
        <v>108</v>
      </c>
      <c r="H54" s="296" t="s">
        <v>2</v>
      </c>
      <c r="I54" s="302"/>
      <c r="J54" s="303"/>
      <c r="K54" s="289"/>
      <c r="L54" s="513">
        <v>1</v>
      </c>
      <c r="M54" s="505" t="s">
        <v>15</v>
      </c>
      <c r="N54" s="578" t="s">
        <v>116</v>
      </c>
      <c r="O54" s="578" t="s">
        <v>117</v>
      </c>
      <c r="P54" s="505">
        <v>3</v>
      </c>
      <c r="Q54" s="505">
        <v>3</v>
      </c>
      <c r="R54" s="505" t="s">
        <v>89</v>
      </c>
      <c r="S54" s="505" t="s">
        <v>2</v>
      </c>
      <c r="T54" s="505">
        <v>2</v>
      </c>
      <c r="U54" s="585" t="s">
        <v>90</v>
      </c>
    </row>
    <row r="55" spans="2:21">
      <c r="B55" s="326"/>
      <c r="C55" s="355" t="s">
        <v>386</v>
      </c>
      <c r="D55" s="356" t="s">
        <v>387</v>
      </c>
      <c r="E55" s="355">
        <v>2</v>
      </c>
      <c r="F55" s="355">
        <v>2</v>
      </c>
      <c r="G55" s="296"/>
      <c r="H55" s="296"/>
      <c r="I55" s="302"/>
      <c r="J55" s="303"/>
      <c r="K55" s="289"/>
      <c r="L55" s="513"/>
      <c r="M55" s="505"/>
      <c r="N55" s="578"/>
      <c r="O55" s="578"/>
      <c r="P55" s="505"/>
      <c r="Q55" s="505"/>
      <c r="R55" s="505"/>
      <c r="S55" s="505"/>
      <c r="T55" s="505"/>
      <c r="U55" s="512"/>
    </row>
    <row r="56" spans="2:21">
      <c r="B56" s="326">
        <v>2</v>
      </c>
      <c r="C56" s="327" t="s">
        <v>474</v>
      </c>
      <c r="D56" s="328" t="s">
        <v>475</v>
      </c>
      <c r="E56" s="327">
        <v>2</v>
      </c>
      <c r="F56" s="327">
        <v>2</v>
      </c>
      <c r="G56" s="296" t="s">
        <v>89</v>
      </c>
      <c r="H56" s="296" t="s">
        <v>2</v>
      </c>
      <c r="I56" s="302"/>
      <c r="J56" s="303"/>
      <c r="K56" s="289"/>
      <c r="L56" s="337">
        <v>2</v>
      </c>
      <c r="M56" s="586" t="s">
        <v>241</v>
      </c>
      <c r="N56" s="338" t="s">
        <v>239</v>
      </c>
      <c r="O56" s="299" t="s">
        <v>240</v>
      </c>
      <c r="P56" s="330">
        <v>2</v>
      </c>
      <c r="Q56" s="330">
        <v>2</v>
      </c>
      <c r="R56" s="330" t="s">
        <v>89</v>
      </c>
      <c r="S56" s="330" t="s">
        <v>7</v>
      </c>
      <c r="T56" s="330">
        <v>6</v>
      </c>
      <c r="U56" s="313" t="s">
        <v>40</v>
      </c>
    </row>
    <row r="57" spans="2:21">
      <c r="B57" s="358">
        <v>3</v>
      </c>
      <c r="C57" s="355" t="s">
        <v>395</v>
      </c>
      <c r="D57" s="356" t="s">
        <v>396</v>
      </c>
      <c r="E57" s="355">
        <v>3</v>
      </c>
      <c r="F57" s="355">
        <v>3</v>
      </c>
      <c r="G57" s="296" t="s">
        <v>377</v>
      </c>
      <c r="H57" s="296" t="s">
        <v>2</v>
      </c>
      <c r="I57" s="302"/>
      <c r="J57" s="303"/>
      <c r="K57" s="289"/>
      <c r="L57" s="513">
        <v>3</v>
      </c>
      <c r="M57" s="505" t="s">
        <v>32</v>
      </c>
      <c r="N57" s="578" t="s">
        <v>121</v>
      </c>
      <c r="O57" s="578" t="s">
        <v>506</v>
      </c>
      <c r="P57" s="505">
        <v>3</v>
      </c>
      <c r="Q57" s="505">
        <v>6</v>
      </c>
      <c r="R57" s="505" t="s">
        <v>377</v>
      </c>
      <c r="S57" s="505" t="s">
        <v>2</v>
      </c>
      <c r="T57" s="505">
        <v>5</v>
      </c>
      <c r="U57" s="512" t="s">
        <v>597</v>
      </c>
    </row>
    <row r="58" spans="2:21">
      <c r="B58" s="358">
        <v>7</v>
      </c>
      <c r="C58" s="355" t="s">
        <v>393</v>
      </c>
      <c r="D58" s="356" t="s">
        <v>394</v>
      </c>
      <c r="E58" s="355">
        <v>2</v>
      </c>
      <c r="F58" s="355">
        <v>4</v>
      </c>
      <c r="G58" s="296"/>
      <c r="H58" s="296"/>
      <c r="I58" s="302"/>
      <c r="J58" s="303"/>
      <c r="K58" s="289"/>
      <c r="L58" s="513"/>
      <c r="M58" s="505"/>
      <c r="N58" s="578"/>
      <c r="O58" s="578"/>
      <c r="P58" s="505"/>
      <c r="Q58" s="505"/>
      <c r="R58" s="505"/>
      <c r="S58" s="505"/>
      <c r="T58" s="505"/>
      <c r="U58" s="512"/>
    </row>
    <row r="59" spans="2:21">
      <c r="B59" s="326">
        <v>4</v>
      </c>
      <c r="C59" s="327" t="s">
        <v>405</v>
      </c>
      <c r="D59" s="328" t="s">
        <v>406</v>
      </c>
      <c r="E59" s="327">
        <v>3</v>
      </c>
      <c r="F59" s="327">
        <v>6</v>
      </c>
      <c r="G59" s="296" t="s">
        <v>89</v>
      </c>
      <c r="H59" s="296" t="s">
        <v>2</v>
      </c>
      <c r="I59" s="302"/>
      <c r="J59" s="303"/>
      <c r="K59" s="289"/>
      <c r="L59" s="304">
        <v>4</v>
      </c>
      <c r="M59" s="427" t="s">
        <v>12</v>
      </c>
      <c r="N59" s="299" t="s">
        <v>128</v>
      </c>
      <c r="O59" s="299" t="s">
        <v>509</v>
      </c>
      <c r="P59" s="468">
        <v>2</v>
      </c>
      <c r="Q59" s="468">
        <v>6</v>
      </c>
      <c r="R59" s="468" t="s">
        <v>377</v>
      </c>
      <c r="S59" s="468" t="s">
        <v>2</v>
      </c>
      <c r="T59" s="468">
        <v>1</v>
      </c>
      <c r="U59" s="300" t="s">
        <v>90</v>
      </c>
    </row>
    <row r="60" spans="2:21">
      <c r="B60" s="358">
        <v>5</v>
      </c>
      <c r="C60" s="355" t="s">
        <v>407</v>
      </c>
      <c r="D60" s="356" t="s">
        <v>408</v>
      </c>
      <c r="E60" s="355">
        <v>2</v>
      </c>
      <c r="F60" s="355">
        <v>2</v>
      </c>
      <c r="G60" s="296" t="s">
        <v>7</v>
      </c>
      <c r="H60" s="296" t="s">
        <v>2</v>
      </c>
      <c r="I60" s="302"/>
      <c r="J60" s="303"/>
      <c r="K60" s="289"/>
      <c r="L60" s="428">
        <v>5</v>
      </c>
      <c r="M60" s="587" t="s">
        <v>9</v>
      </c>
      <c r="N60" s="299" t="s">
        <v>129</v>
      </c>
      <c r="O60" s="299" t="s">
        <v>510</v>
      </c>
      <c r="P60" s="468">
        <v>2</v>
      </c>
      <c r="Q60" s="468">
        <v>2</v>
      </c>
      <c r="R60" s="468" t="s">
        <v>89</v>
      </c>
      <c r="S60" s="468" t="s">
        <v>2</v>
      </c>
      <c r="T60" s="468">
        <v>1</v>
      </c>
      <c r="U60" s="300" t="s">
        <v>90</v>
      </c>
    </row>
    <row r="61" spans="2:21" ht="25.5">
      <c r="B61" s="358">
        <v>6</v>
      </c>
      <c r="C61" s="355" t="s">
        <v>414</v>
      </c>
      <c r="D61" s="356" t="s">
        <v>415</v>
      </c>
      <c r="E61" s="355">
        <v>3</v>
      </c>
      <c r="F61" s="355">
        <v>6</v>
      </c>
      <c r="G61" s="296"/>
      <c r="H61" s="296"/>
      <c r="I61" s="302"/>
      <c r="J61" s="303"/>
      <c r="K61" s="289"/>
      <c r="L61" s="428">
        <v>6</v>
      </c>
      <c r="M61" s="469" t="s">
        <v>18</v>
      </c>
      <c r="N61" s="456" t="s">
        <v>134</v>
      </c>
      <c r="O61" s="455" t="s">
        <v>511</v>
      </c>
      <c r="P61" s="469">
        <v>2</v>
      </c>
      <c r="Q61" s="469">
        <v>6</v>
      </c>
      <c r="R61" s="469" t="s">
        <v>7</v>
      </c>
      <c r="S61" s="469" t="s">
        <v>2</v>
      </c>
      <c r="T61" s="469">
        <v>2</v>
      </c>
      <c r="U61" s="470" t="s">
        <v>9</v>
      </c>
    </row>
    <row r="62" spans="2:21">
      <c r="B62" s="359">
        <v>7</v>
      </c>
      <c r="C62" s="348" t="s">
        <v>482</v>
      </c>
      <c r="D62" s="360" t="s">
        <v>550</v>
      </c>
      <c r="E62" s="348">
        <v>2</v>
      </c>
      <c r="F62" s="348">
        <v>2</v>
      </c>
      <c r="G62" s="296"/>
      <c r="H62" s="296"/>
      <c r="I62" s="302"/>
      <c r="J62" s="303"/>
      <c r="K62" s="289"/>
      <c r="L62" s="428">
        <v>7</v>
      </c>
      <c r="M62" s="432" t="s">
        <v>47</v>
      </c>
      <c r="N62" s="361" t="s">
        <v>173</v>
      </c>
      <c r="O62" s="361" t="s">
        <v>520</v>
      </c>
      <c r="P62" s="308">
        <v>2</v>
      </c>
      <c r="Q62" s="308">
        <v>2</v>
      </c>
      <c r="R62" s="308" t="s">
        <v>89</v>
      </c>
      <c r="S62" s="308" t="s">
        <v>7</v>
      </c>
      <c r="T62" s="308">
        <v>6</v>
      </c>
      <c r="U62" s="362" t="s">
        <v>35</v>
      </c>
    </row>
    <row r="63" spans="2:21" ht="25.5">
      <c r="B63" s="326">
        <v>8</v>
      </c>
      <c r="C63" s="327" t="s">
        <v>409</v>
      </c>
      <c r="D63" s="328" t="s">
        <v>410</v>
      </c>
      <c r="E63" s="327">
        <v>2</v>
      </c>
      <c r="F63" s="327">
        <v>6</v>
      </c>
      <c r="G63" s="296" t="s">
        <v>7</v>
      </c>
      <c r="H63" s="296" t="s">
        <v>2</v>
      </c>
      <c r="I63" s="302"/>
      <c r="J63" s="303"/>
      <c r="K63" s="289"/>
      <c r="L63" s="428">
        <v>8</v>
      </c>
      <c r="M63" s="427" t="s">
        <v>411</v>
      </c>
      <c r="N63" s="299" t="s">
        <v>130</v>
      </c>
      <c r="O63" s="299" t="s">
        <v>131</v>
      </c>
      <c r="P63" s="468">
        <v>3</v>
      </c>
      <c r="Q63" s="468">
        <v>6</v>
      </c>
      <c r="R63" s="468" t="s">
        <v>7</v>
      </c>
      <c r="S63" s="468" t="s">
        <v>2</v>
      </c>
      <c r="T63" s="468">
        <v>3</v>
      </c>
      <c r="U63" s="336" t="s">
        <v>11</v>
      </c>
    </row>
    <row r="64" spans="2:21" ht="25.5">
      <c r="B64" s="326">
        <v>9</v>
      </c>
      <c r="C64" s="327" t="s">
        <v>426</v>
      </c>
      <c r="D64" s="328" t="s">
        <v>427</v>
      </c>
      <c r="E64" s="327">
        <v>3</v>
      </c>
      <c r="F64" s="327">
        <v>3</v>
      </c>
      <c r="G64" s="296" t="s">
        <v>89</v>
      </c>
      <c r="H64" s="296" t="s">
        <v>2</v>
      </c>
      <c r="I64" s="302"/>
      <c r="J64" s="303"/>
      <c r="K64" s="289"/>
      <c r="L64" s="428">
        <v>9</v>
      </c>
      <c r="M64" s="426" t="s">
        <v>21</v>
      </c>
      <c r="N64" s="299" t="s">
        <v>149</v>
      </c>
      <c r="O64" s="299" t="s">
        <v>513</v>
      </c>
      <c r="P64" s="330">
        <v>3</v>
      </c>
      <c r="Q64" s="330">
        <v>3</v>
      </c>
      <c r="R64" s="330" t="s">
        <v>89</v>
      </c>
      <c r="S64" s="330" t="s">
        <v>2</v>
      </c>
      <c r="T64" s="330">
        <v>3</v>
      </c>
      <c r="U64" s="313" t="s">
        <v>588</v>
      </c>
    </row>
    <row r="65" spans="2:21" ht="25.5">
      <c r="B65" s="363">
        <v>10</v>
      </c>
      <c r="C65" s="327" t="s">
        <v>430</v>
      </c>
      <c r="D65" s="328" t="s">
        <v>431</v>
      </c>
      <c r="E65" s="327">
        <v>2</v>
      </c>
      <c r="F65" s="327">
        <v>3</v>
      </c>
      <c r="G65" s="296" t="s">
        <v>7</v>
      </c>
      <c r="H65" s="296" t="s">
        <v>2</v>
      </c>
      <c r="I65" s="302"/>
      <c r="J65" s="303"/>
      <c r="K65" s="289"/>
      <c r="L65" s="428">
        <v>10</v>
      </c>
      <c r="M65" s="426" t="s">
        <v>22</v>
      </c>
      <c r="N65" s="299" t="s">
        <v>152</v>
      </c>
      <c r="O65" s="299" t="s">
        <v>514</v>
      </c>
      <c r="P65" s="330">
        <v>3</v>
      </c>
      <c r="Q65" s="330">
        <v>3</v>
      </c>
      <c r="R65" s="330" t="s">
        <v>89</v>
      </c>
      <c r="S65" s="330" t="s">
        <v>2</v>
      </c>
      <c r="T65" s="330">
        <v>4</v>
      </c>
      <c r="U65" s="364" t="s">
        <v>21</v>
      </c>
    </row>
    <row r="66" spans="2:21">
      <c r="B66" s="363">
        <v>11</v>
      </c>
      <c r="C66" s="327" t="s">
        <v>428</v>
      </c>
      <c r="D66" s="328" t="s">
        <v>429</v>
      </c>
      <c r="E66" s="327">
        <v>3</v>
      </c>
      <c r="F66" s="327">
        <v>3</v>
      </c>
      <c r="G66" s="296" t="s">
        <v>108</v>
      </c>
      <c r="H66" s="296" t="s">
        <v>2</v>
      </c>
      <c r="I66" s="302"/>
      <c r="J66" s="303"/>
      <c r="K66" s="289"/>
      <c r="L66" s="589">
        <v>11</v>
      </c>
      <c r="M66" s="426" t="s">
        <v>23</v>
      </c>
      <c r="N66" s="299" t="s">
        <v>150</v>
      </c>
      <c r="O66" s="299" t="s">
        <v>151</v>
      </c>
      <c r="P66" s="330">
        <v>2</v>
      </c>
      <c r="Q66" s="330">
        <v>2</v>
      </c>
      <c r="R66" s="330" t="s">
        <v>89</v>
      </c>
      <c r="S66" s="330" t="s">
        <v>2</v>
      </c>
      <c r="T66" s="330">
        <v>4</v>
      </c>
      <c r="U66" s="364" t="s">
        <v>418</v>
      </c>
    </row>
    <row r="67" spans="2:21">
      <c r="B67" s="365">
        <v>12</v>
      </c>
      <c r="C67" s="355" t="s">
        <v>432</v>
      </c>
      <c r="D67" s="356" t="s">
        <v>433</v>
      </c>
      <c r="E67" s="355">
        <v>2</v>
      </c>
      <c r="F67" s="355">
        <v>2</v>
      </c>
      <c r="G67" s="296"/>
      <c r="H67" s="296" t="s">
        <v>2</v>
      </c>
      <c r="I67" s="302"/>
      <c r="J67" s="303"/>
      <c r="K67" s="289"/>
      <c r="L67" s="524">
        <v>12</v>
      </c>
      <c r="M67" s="525" t="s">
        <v>30</v>
      </c>
      <c r="N67" s="579" t="s">
        <v>153</v>
      </c>
      <c r="O67" s="580" t="s">
        <v>154</v>
      </c>
      <c r="P67" s="542">
        <v>3</v>
      </c>
      <c r="Q67" s="542">
        <v>3</v>
      </c>
      <c r="R67" s="542" t="s">
        <v>89</v>
      </c>
      <c r="S67" s="542" t="s">
        <v>2</v>
      </c>
      <c r="T67" s="542">
        <v>5</v>
      </c>
      <c r="U67" s="526" t="s">
        <v>23</v>
      </c>
    </row>
    <row r="68" spans="2:21">
      <c r="B68" s="358">
        <v>9</v>
      </c>
      <c r="C68" s="355" t="s">
        <v>483</v>
      </c>
      <c r="D68" s="356" t="s">
        <v>484</v>
      </c>
      <c r="E68" s="355">
        <v>2</v>
      </c>
      <c r="F68" s="355">
        <v>4</v>
      </c>
      <c r="G68" s="296"/>
      <c r="H68" s="296"/>
      <c r="I68" s="302"/>
      <c r="J68" s="303"/>
      <c r="K68" s="289"/>
      <c r="L68" s="524"/>
      <c r="M68" s="525"/>
      <c r="N68" s="579"/>
      <c r="O68" s="581"/>
      <c r="P68" s="543"/>
      <c r="Q68" s="543"/>
      <c r="R68" s="543"/>
      <c r="S68" s="543"/>
      <c r="T68" s="543"/>
      <c r="U68" s="526"/>
    </row>
    <row r="69" spans="2:21">
      <c r="B69" s="366">
        <v>13</v>
      </c>
      <c r="C69" s="351" t="s">
        <v>384</v>
      </c>
      <c r="D69" s="352" t="s">
        <v>385</v>
      </c>
      <c r="E69" s="351">
        <v>2</v>
      </c>
      <c r="F69" s="351">
        <v>2</v>
      </c>
      <c r="G69" s="296"/>
      <c r="H69" s="296"/>
      <c r="I69" s="302"/>
      <c r="J69" s="303"/>
      <c r="K69" s="289"/>
      <c r="L69" s="508">
        <v>13</v>
      </c>
      <c r="M69" s="506" t="s">
        <v>25</v>
      </c>
      <c r="N69" s="582" t="s">
        <v>115</v>
      </c>
      <c r="O69" s="583" t="s">
        <v>504</v>
      </c>
      <c r="P69" s="530">
        <v>3</v>
      </c>
      <c r="Q69" s="530">
        <v>6</v>
      </c>
      <c r="R69" s="530" t="s">
        <v>7</v>
      </c>
      <c r="S69" s="530" t="s">
        <v>2</v>
      </c>
      <c r="T69" s="530">
        <v>4</v>
      </c>
      <c r="U69" s="529" t="s">
        <v>18</v>
      </c>
    </row>
    <row r="70" spans="2:21">
      <c r="B70" s="350">
        <v>4</v>
      </c>
      <c r="C70" s="351" t="s">
        <v>382</v>
      </c>
      <c r="D70" s="352" t="s">
        <v>383</v>
      </c>
      <c r="E70" s="351">
        <v>2</v>
      </c>
      <c r="F70" s="351">
        <v>4</v>
      </c>
      <c r="G70" s="296"/>
      <c r="H70" s="296"/>
      <c r="I70" s="302"/>
      <c r="J70" s="303"/>
      <c r="K70" s="289"/>
      <c r="L70" s="508"/>
      <c r="M70" s="506"/>
      <c r="N70" s="582"/>
      <c r="O70" s="584"/>
      <c r="P70" s="531"/>
      <c r="Q70" s="531"/>
      <c r="R70" s="531"/>
      <c r="S70" s="531"/>
      <c r="T70" s="531"/>
      <c r="U70" s="529"/>
    </row>
    <row r="71" spans="2:21" ht="25.5">
      <c r="B71" s="367">
        <v>14</v>
      </c>
      <c r="C71" s="348" t="s">
        <v>466</v>
      </c>
      <c r="D71" s="360" t="s">
        <v>551</v>
      </c>
      <c r="E71" s="348">
        <v>2</v>
      </c>
      <c r="F71" s="348">
        <v>2</v>
      </c>
      <c r="G71" s="296" t="s">
        <v>89</v>
      </c>
      <c r="H71" s="296" t="s">
        <v>2</v>
      </c>
      <c r="I71" s="302"/>
      <c r="J71" s="303"/>
      <c r="K71" s="289"/>
      <c r="L71" s="588">
        <v>14</v>
      </c>
      <c r="M71" s="590" t="s">
        <v>56</v>
      </c>
      <c r="N71" s="361" t="s">
        <v>200</v>
      </c>
      <c r="O71" s="361" t="s">
        <v>530</v>
      </c>
      <c r="P71" s="308">
        <v>3</v>
      </c>
      <c r="Q71" s="308">
        <v>3</v>
      </c>
      <c r="R71" s="308" t="s">
        <v>89</v>
      </c>
      <c r="S71" s="308" t="s">
        <v>7</v>
      </c>
      <c r="T71" s="308">
        <v>6</v>
      </c>
      <c r="U71" s="362" t="s">
        <v>38</v>
      </c>
    </row>
    <row r="72" spans="2:21">
      <c r="B72" s="363">
        <v>15</v>
      </c>
      <c r="C72" s="327" t="s">
        <v>436</v>
      </c>
      <c r="D72" s="328" t="s">
        <v>156</v>
      </c>
      <c r="E72" s="327">
        <v>3</v>
      </c>
      <c r="F72" s="327">
        <v>3</v>
      </c>
      <c r="G72" s="296" t="s">
        <v>89</v>
      </c>
      <c r="H72" s="296" t="s">
        <v>2</v>
      </c>
      <c r="I72" s="302"/>
      <c r="J72" s="303"/>
      <c r="K72" s="289"/>
      <c r="L72" s="467">
        <v>15</v>
      </c>
      <c r="M72" s="426" t="s">
        <v>24</v>
      </c>
      <c r="N72" s="299" t="s">
        <v>156</v>
      </c>
      <c r="O72" s="299" t="s">
        <v>157</v>
      </c>
      <c r="P72" s="330">
        <v>3</v>
      </c>
      <c r="Q72" s="330">
        <v>3</v>
      </c>
      <c r="R72" s="330" t="s">
        <v>89</v>
      </c>
      <c r="S72" s="330" t="s">
        <v>2</v>
      </c>
      <c r="T72" s="330">
        <v>4</v>
      </c>
      <c r="U72" s="591" t="s">
        <v>90</v>
      </c>
    </row>
    <row r="73" spans="2:21">
      <c r="B73" s="366">
        <v>16</v>
      </c>
      <c r="C73" s="351" t="s">
        <v>412</v>
      </c>
      <c r="D73" s="352" t="s">
        <v>553</v>
      </c>
      <c r="E73" s="351">
        <v>3</v>
      </c>
      <c r="F73" s="351">
        <v>4</v>
      </c>
      <c r="G73" s="296" t="s">
        <v>89</v>
      </c>
      <c r="H73" s="296" t="s">
        <v>2</v>
      </c>
      <c r="I73" s="302"/>
      <c r="J73" s="303"/>
      <c r="K73" s="289"/>
      <c r="L73" s="467">
        <v>16</v>
      </c>
      <c r="M73" s="426" t="s">
        <v>13</v>
      </c>
      <c r="N73" s="299" t="s">
        <v>132</v>
      </c>
      <c r="O73" s="299" t="s">
        <v>133</v>
      </c>
      <c r="P73" s="468">
        <v>2</v>
      </c>
      <c r="Q73" s="468">
        <v>2</v>
      </c>
      <c r="R73" s="468" t="s">
        <v>89</v>
      </c>
      <c r="S73" s="468" t="s">
        <v>2</v>
      </c>
      <c r="T73" s="468">
        <v>3</v>
      </c>
      <c r="U73" s="313" t="s">
        <v>20</v>
      </c>
    </row>
    <row r="74" spans="2:21" ht="25.5">
      <c r="B74" s="366">
        <v>17</v>
      </c>
      <c r="C74" s="351" t="s">
        <v>392</v>
      </c>
      <c r="D74" s="352" t="s">
        <v>554</v>
      </c>
      <c r="E74" s="351">
        <v>3</v>
      </c>
      <c r="F74" s="351">
        <v>4</v>
      </c>
      <c r="G74" s="296" t="s">
        <v>89</v>
      </c>
      <c r="H74" s="296" t="s">
        <v>2</v>
      </c>
      <c r="I74" s="302"/>
      <c r="J74" s="303"/>
      <c r="K74" s="289"/>
      <c r="L74" s="464">
        <v>17</v>
      </c>
      <c r="M74" s="426" t="s">
        <v>27</v>
      </c>
      <c r="N74" s="344" t="s">
        <v>119</v>
      </c>
      <c r="O74" s="344" t="s">
        <v>120</v>
      </c>
      <c r="P74" s="465">
        <v>2</v>
      </c>
      <c r="Q74" s="465">
        <v>2</v>
      </c>
      <c r="R74" s="465" t="s">
        <v>89</v>
      </c>
      <c r="S74" s="465" t="s">
        <v>2</v>
      </c>
      <c r="T74" s="465">
        <v>4</v>
      </c>
      <c r="U74" s="466" t="s">
        <v>13</v>
      </c>
    </row>
    <row r="75" spans="2:21" ht="25.5">
      <c r="B75" s="368">
        <v>18</v>
      </c>
      <c r="C75" s="369" t="s">
        <v>437</v>
      </c>
      <c r="D75" s="370" t="s">
        <v>158</v>
      </c>
      <c r="E75" s="369">
        <v>3</v>
      </c>
      <c r="F75" s="369">
        <v>3</v>
      </c>
      <c r="G75" s="296" t="s">
        <v>89</v>
      </c>
      <c r="H75" s="296" t="s">
        <v>2</v>
      </c>
      <c r="I75" s="302"/>
      <c r="J75" s="303"/>
      <c r="K75" s="289"/>
      <c r="L75" s="461">
        <v>18</v>
      </c>
      <c r="M75" s="330" t="s">
        <v>34</v>
      </c>
      <c r="N75" s="463" t="s">
        <v>158</v>
      </c>
      <c r="O75" s="299" t="s">
        <v>159</v>
      </c>
      <c r="P75" s="468">
        <v>2</v>
      </c>
      <c r="Q75" s="468">
        <v>2</v>
      </c>
      <c r="R75" s="468" t="s">
        <v>89</v>
      </c>
      <c r="S75" s="468" t="s">
        <v>2</v>
      </c>
      <c r="T75" s="468">
        <v>5</v>
      </c>
      <c r="U75" s="313" t="s">
        <v>593</v>
      </c>
    </row>
    <row r="76" spans="2:21">
      <c r="B76" s="368">
        <v>19</v>
      </c>
      <c r="C76" s="369" t="s">
        <v>477</v>
      </c>
      <c r="D76" s="370" t="s">
        <v>478</v>
      </c>
      <c r="E76" s="369">
        <v>2</v>
      </c>
      <c r="F76" s="369">
        <v>2</v>
      </c>
      <c r="G76" s="296" t="s">
        <v>89</v>
      </c>
      <c r="H76" s="296" t="s">
        <v>2</v>
      </c>
      <c r="I76" s="302"/>
      <c r="J76" s="303"/>
      <c r="K76" s="289"/>
      <c r="L76" s="461">
        <v>19</v>
      </c>
      <c r="M76" s="296" t="s">
        <v>247</v>
      </c>
      <c r="N76" s="338" t="s">
        <v>245</v>
      </c>
      <c r="O76" s="299" t="s">
        <v>246</v>
      </c>
      <c r="P76" s="330">
        <v>2</v>
      </c>
      <c r="Q76" s="330">
        <v>2</v>
      </c>
      <c r="R76" s="330" t="s">
        <v>89</v>
      </c>
      <c r="S76" s="330" t="s">
        <v>7</v>
      </c>
      <c r="T76" s="330">
        <v>6</v>
      </c>
      <c r="U76" s="313" t="s">
        <v>40</v>
      </c>
    </row>
    <row r="77" spans="2:21" ht="13.5" thickBot="1">
      <c r="B77" s="380">
        <v>20</v>
      </c>
      <c r="C77" s="294" t="s">
        <v>438</v>
      </c>
      <c r="D77" s="379" t="s">
        <v>439</v>
      </c>
      <c r="E77" s="294">
        <v>2</v>
      </c>
      <c r="F77" s="294">
        <v>2</v>
      </c>
      <c r="G77" s="296" t="s">
        <v>89</v>
      </c>
      <c r="H77" s="296" t="s">
        <v>2</v>
      </c>
      <c r="I77" s="302"/>
      <c r="J77" s="303"/>
      <c r="K77" s="289"/>
      <c r="L77" s="462">
        <v>20</v>
      </c>
      <c r="M77" s="433" t="s">
        <v>33</v>
      </c>
      <c r="N77" s="434" t="s">
        <v>160</v>
      </c>
      <c r="O77" s="434" t="s">
        <v>161</v>
      </c>
      <c r="P77" s="453">
        <v>2</v>
      </c>
      <c r="Q77" s="453">
        <v>2</v>
      </c>
      <c r="R77" s="453" t="s">
        <v>89</v>
      </c>
      <c r="S77" s="453" t="s">
        <v>2</v>
      </c>
      <c r="T77" s="453">
        <v>5</v>
      </c>
      <c r="U77" s="592" t="s">
        <v>90</v>
      </c>
    </row>
    <row r="78" spans="2:21" ht="13.5" thickBot="1">
      <c r="B78" s="331"/>
      <c r="C78" s="332"/>
      <c r="D78" s="354" t="s">
        <v>538</v>
      </c>
      <c r="E78" s="334">
        <f>SUM(E54:E77)</f>
        <v>57</v>
      </c>
      <c r="F78" s="335"/>
      <c r="G78" s="296" t="s">
        <v>89</v>
      </c>
      <c r="H78" s="296" t="s">
        <v>2</v>
      </c>
      <c r="I78" s="302"/>
      <c r="J78" s="303"/>
      <c r="K78" s="289"/>
      <c r="M78" s="275"/>
      <c r="P78" s="275"/>
      <c r="Q78" s="275"/>
      <c r="R78" s="275"/>
    </row>
    <row r="79" spans="2:21">
      <c r="B79" s="280"/>
      <c r="C79" s="325"/>
      <c r="D79" s="281"/>
      <c r="E79" s="280"/>
      <c r="F79" s="280"/>
      <c r="G79" s="296" t="s">
        <v>377</v>
      </c>
      <c r="H79" s="296" t="s">
        <v>2</v>
      </c>
      <c r="I79" s="302"/>
      <c r="J79" s="303"/>
      <c r="K79" s="289"/>
    </row>
    <row r="80" spans="2:21">
      <c r="B80" s="224" t="s">
        <v>555</v>
      </c>
      <c r="C80" s="325"/>
      <c r="D80" s="281"/>
      <c r="E80" s="280"/>
      <c r="F80" s="280"/>
      <c r="G80" s="296" t="s">
        <v>89</v>
      </c>
      <c r="H80" s="296" t="s">
        <v>2</v>
      </c>
      <c r="I80" s="302"/>
      <c r="J80" s="303"/>
      <c r="K80" s="289"/>
    </row>
    <row r="81" spans="2:21" ht="13.5" thickBot="1">
      <c r="B81" s="280"/>
      <c r="C81" s="268" t="s">
        <v>556</v>
      </c>
      <c r="D81" s="281"/>
      <c r="E81" s="280"/>
      <c r="F81" s="280"/>
      <c r="G81" s="296" t="s">
        <v>89</v>
      </c>
      <c r="H81" s="296" t="s">
        <v>2</v>
      </c>
      <c r="I81" s="302"/>
      <c r="J81" s="303"/>
      <c r="K81" s="289"/>
    </row>
    <row r="82" spans="2:21" ht="38.25">
      <c r="B82" s="285" t="s">
        <v>536</v>
      </c>
      <c r="C82" s="286" t="s">
        <v>345</v>
      </c>
      <c r="D82" s="286" t="s">
        <v>537</v>
      </c>
      <c r="E82" s="286" t="s">
        <v>346</v>
      </c>
      <c r="F82" s="286" t="s">
        <v>1</v>
      </c>
      <c r="G82" s="296" t="s">
        <v>89</v>
      </c>
      <c r="H82" s="296" t="s">
        <v>2</v>
      </c>
      <c r="I82" s="302"/>
      <c r="J82" s="303"/>
      <c r="K82" s="289"/>
      <c r="L82" s="290" t="s">
        <v>0</v>
      </c>
      <c r="M82" s="291" t="s">
        <v>345</v>
      </c>
      <c r="N82" s="291" t="s">
        <v>361</v>
      </c>
      <c r="O82" s="291" t="s">
        <v>84</v>
      </c>
      <c r="P82" s="292" t="s">
        <v>346</v>
      </c>
      <c r="Q82" s="292" t="s">
        <v>1</v>
      </c>
      <c r="R82" s="292" t="s">
        <v>85</v>
      </c>
      <c r="S82" s="292" t="s">
        <v>86</v>
      </c>
      <c r="T82" s="292" t="s">
        <v>488</v>
      </c>
      <c r="U82" s="288" t="s">
        <v>362</v>
      </c>
    </row>
    <row r="83" spans="2:21">
      <c r="B83" s="326">
        <v>1</v>
      </c>
      <c r="C83" s="327" t="s">
        <v>481</v>
      </c>
      <c r="D83" s="328" t="s">
        <v>255</v>
      </c>
      <c r="E83" s="327">
        <v>2</v>
      </c>
      <c r="F83" s="327">
        <v>2</v>
      </c>
      <c r="G83" s="296"/>
      <c r="H83" s="296"/>
      <c r="I83" s="302"/>
      <c r="J83" s="303"/>
      <c r="K83" s="289"/>
      <c r="L83" s="371">
        <v>1</v>
      </c>
      <c r="M83" s="372" t="s">
        <v>279</v>
      </c>
      <c r="N83" s="373" t="s">
        <v>255</v>
      </c>
      <c r="O83" s="374" t="s">
        <v>535</v>
      </c>
      <c r="P83" s="375">
        <v>2</v>
      </c>
      <c r="Q83" s="372">
        <v>2</v>
      </c>
      <c r="R83" s="372" t="s">
        <v>89</v>
      </c>
      <c r="S83" s="372" t="s">
        <v>7</v>
      </c>
      <c r="T83" s="357">
        <v>7</v>
      </c>
      <c r="U83" s="376" t="s">
        <v>76</v>
      </c>
    </row>
    <row r="84" spans="2:21">
      <c r="B84" s="326">
        <v>2</v>
      </c>
      <c r="C84" s="327" t="s">
        <v>374</v>
      </c>
      <c r="D84" s="328" t="s">
        <v>106</v>
      </c>
      <c r="E84" s="327">
        <v>2</v>
      </c>
      <c r="F84" s="327">
        <v>4</v>
      </c>
      <c r="G84" s="282"/>
      <c r="H84" s="282"/>
      <c r="I84" s="289"/>
      <c r="J84" s="289"/>
      <c r="K84" s="289"/>
      <c r="L84" s="304">
        <v>2</v>
      </c>
      <c r="M84" s="305" t="s">
        <v>6</v>
      </c>
      <c r="N84" s="299" t="s">
        <v>106</v>
      </c>
      <c r="O84" s="299" t="s">
        <v>499</v>
      </c>
      <c r="P84" s="305">
        <v>2</v>
      </c>
      <c r="Q84" s="305">
        <v>4</v>
      </c>
      <c r="R84" s="305" t="s">
        <v>7</v>
      </c>
      <c r="S84" s="305" t="s">
        <v>2</v>
      </c>
      <c r="T84" s="305">
        <v>5</v>
      </c>
      <c r="U84" s="313" t="s">
        <v>79</v>
      </c>
    </row>
    <row r="85" spans="2:21" ht="13.5" thickBot="1">
      <c r="B85" s="331"/>
      <c r="C85" s="332"/>
      <c r="D85" s="334" t="s">
        <v>538</v>
      </c>
      <c r="E85" s="334">
        <f>SUM(E83:E84)</f>
        <v>4</v>
      </c>
      <c r="F85" s="335"/>
      <c r="G85" s="282"/>
      <c r="H85" s="282"/>
      <c r="I85" s="289"/>
      <c r="J85" s="289"/>
      <c r="K85" s="289"/>
    </row>
    <row r="86" spans="2:21" ht="25.5">
      <c r="G86" s="287" t="s">
        <v>85</v>
      </c>
      <c r="H86" s="287" t="s">
        <v>86</v>
      </c>
      <c r="I86" s="287" t="s">
        <v>347</v>
      </c>
      <c r="J86" s="288" t="s">
        <v>362</v>
      </c>
      <c r="K86" s="289"/>
    </row>
    <row r="87" spans="2:21" ht="13.5" thickBot="1">
      <c r="B87" s="280"/>
      <c r="C87" s="268" t="s">
        <v>558</v>
      </c>
      <c r="D87" s="281"/>
      <c r="E87" s="280"/>
      <c r="F87" s="280"/>
      <c r="G87" s="296"/>
      <c r="H87" s="296"/>
      <c r="I87" s="302"/>
      <c r="J87" s="303"/>
      <c r="K87" s="289"/>
    </row>
    <row r="88" spans="2:21" ht="38.25">
      <c r="B88" s="285" t="s">
        <v>536</v>
      </c>
      <c r="C88" s="286" t="s">
        <v>345</v>
      </c>
      <c r="D88" s="286" t="s">
        <v>537</v>
      </c>
      <c r="E88" s="286" t="s">
        <v>346</v>
      </c>
      <c r="F88" s="286" t="s">
        <v>1</v>
      </c>
      <c r="G88" s="296" t="s">
        <v>89</v>
      </c>
      <c r="H88" s="296" t="s">
        <v>7</v>
      </c>
      <c r="I88" s="302"/>
      <c r="J88" s="303"/>
      <c r="K88" s="289"/>
      <c r="L88" s="290" t="s">
        <v>0</v>
      </c>
      <c r="M88" s="291" t="s">
        <v>345</v>
      </c>
      <c r="N88" s="291" t="s">
        <v>361</v>
      </c>
      <c r="O88" s="291" t="s">
        <v>84</v>
      </c>
      <c r="P88" s="292" t="s">
        <v>346</v>
      </c>
      <c r="Q88" s="292" t="s">
        <v>1</v>
      </c>
      <c r="R88" s="292" t="s">
        <v>85</v>
      </c>
      <c r="S88" s="292" t="s">
        <v>86</v>
      </c>
      <c r="T88" s="292" t="s">
        <v>488</v>
      </c>
      <c r="U88" s="288" t="s">
        <v>362</v>
      </c>
    </row>
    <row r="89" spans="2:21" ht="25.5">
      <c r="B89" s="326">
        <v>1</v>
      </c>
      <c r="C89" s="327" t="s">
        <v>480</v>
      </c>
      <c r="D89" s="328" t="s">
        <v>253</v>
      </c>
      <c r="E89" s="327">
        <v>2</v>
      </c>
      <c r="F89" s="327">
        <v>2</v>
      </c>
      <c r="G89" s="296" t="s">
        <v>89</v>
      </c>
      <c r="H89" s="296" t="s">
        <v>7</v>
      </c>
      <c r="I89" s="302"/>
      <c r="J89" s="303"/>
      <c r="K89" s="289"/>
      <c r="L89" s="467">
        <v>1</v>
      </c>
      <c r="M89" s="296" t="s">
        <v>65</v>
      </c>
      <c r="N89" s="377" t="s">
        <v>253</v>
      </c>
      <c r="O89" s="377" t="s">
        <v>254</v>
      </c>
      <c r="P89" s="330">
        <v>2</v>
      </c>
      <c r="Q89" s="330">
        <v>2</v>
      </c>
      <c r="R89" s="330" t="s">
        <v>89</v>
      </c>
      <c r="S89" s="330" t="s">
        <v>7</v>
      </c>
      <c r="T89" s="330">
        <v>6</v>
      </c>
      <c r="U89" s="376" t="s">
        <v>40</v>
      </c>
    </row>
    <row r="90" spans="2:21" ht="25.5">
      <c r="B90" s="326">
        <v>2</v>
      </c>
      <c r="C90" s="327" t="s">
        <v>434</v>
      </c>
      <c r="D90" s="328" t="s">
        <v>435</v>
      </c>
      <c r="E90" s="327">
        <v>2</v>
      </c>
      <c r="F90" s="327">
        <v>4</v>
      </c>
      <c r="G90" s="296" t="s">
        <v>89</v>
      </c>
      <c r="H90" s="296" t="s">
        <v>7</v>
      </c>
      <c r="I90" s="302"/>
      <c r="J90" s="303"/>
      <c r="K90" s="289"/>
      <c r="L90" s="304">
        <v>2</v>
      </c>
      <c r="M90" s="296" t="s">
        <v>31</v>
      </c>
      <c r="N90" s="299" t="s">
        <v>155</v>
      </c>
      <c r="O90" s="299" t="s">
        <v>515</v>
      </c>
      <c r="P90" s="330">
        <v>3</v>
      </c>
      <c r="Q90" s="330">
        <v>6</v>
      </c>
      <c r="R90" s="330" t="s">
        <v>377</v>
      </c>
      <c r="S90" s="330" t="s">
        <v>2</v>
      </c>
      <c r="T90" s="330">
        <v>5</v>
      </c>
      <c r="U90" s="313" t="s">
        <v>9</v>
      </c>
    </row>
    <row r="91" spans="2:21" ht="30.95" customHeight="1">
      <c r="B91" s="458">
        <v>3</v>
      </c>
      <c r="C91" s="459" t="s">
        <v>390</v>
      </c>
      <c r="D91" s="460" t="s">
        <v>391</v>
      </c>
      <c r="E91" s="459">
        <v>3</v>
      </c>
      <c r="F91" s="459">
        <v>6</v>
      </c>
      <c r="G91" s="296"/>
      <c r="H91" s="296"/>
      <c r="I91" s="302"/>
      <c r="J91" s="303"/>
      <c r="K91" s="289"/>
      <c r="L91" s="538">
        <v>3</v>
      </c>
      <c r="M91" s="530" t="s">
        <v>10</v>
      </c>
      <c r="N91" s="540" t="s">
        <v>118</v>
      </c>
      <c r="O91" s="540" t="s">
        <v>505</v>
      </c>
      <c r="P91" s="530">
        <v>3</v>
      </c>
      <c r="Q91" s="530">
        <v>6</v>
      </c>
      <c r="R91" s="530" t="s">
        <v>7</v>
      </c>
      <c r="S91" s="530" t="s">
        <v>2</v>
      </c>
      <c r="T91" s="530">
        <v>1</v>
      </c>
      <c r="U91" s="593" t="s">
        <v>90</v>
      </c>
    </row>
    <row r="92" spans="2:21">
      <c r="B92" s="458">
        <v>4</v>
      </c>
      <c r="C92" s="459" t="s">
        <v>416</v>
      </c>
      <c r="D92" s="460" t="s">
        <v>417</v>
      </c>
      <c r="E92" s="459">
        <v>2</v>
      </c>
      <c r="F92" s="459">
        <v>4</v>
      </c>
      <c r="G92" s="296"/>
      <c r="H92" s="296"/>
      <c r="I92" s="302"/>
      <c r="J92" s="303"/>
      <c r="K92" s="289"/>
      <c r="L92" s="539"/>
      <c r="M92" s="531"/>
      <c r="N92" s="541"/>
      <c r="O92" s="541"/>
      <c r="P92" s="531"/>
      <c r="Q92" s="531"/>
      <c r="R92" s="531"/>
      <c r="S92" s="531"/>
      <c r="T92" s="531"/>
      <c r="U92" s="523"/>
    </row>
    <row r="93" spans="2:21" ht="114.75">
      <c r="B93" s="293">
        <v>5</v>
      </c>
      <c r="C93" s="294" t="s">
        <v>397</v>
      </c>
      <c r="D93" s="379" t="s">
        <v>398</v>
      </c>
      <c r="E93" s="294">
        <v>3</v>
      </c>
      <c r="F93" s="294">
        <v>3</v>
      </c>
      <c r="G93" s="296" t="s">
        <v>89</v>
      </c>
      <c r="H93" s="296" t="s">
        <v>7</v>
      </c>
      <c r="I93" s="302"/>
      <c r="J93" s="303"/>
      <c r="K93" s="289"/>
      <c r="L93" s="304">
        <v>4</v>
      </c>
      <c r="M93" s="330" t="s">
        <v>41</v>
      </c>
      <c r="N93" s="299" t="s">
        <v>122</v>
      </c>
      <c r="O93" s="299" t="s">
        <v>507</v>
      </c>
      <c r="P93" s="468">
        <v>3</v>
      </c>
      <c r="Q93" s="468">
        <v>3</v>
      </c>
      <c r="R93" s="468" t="s">
        <v>89</v>
      </c>
      <c r="S93" s="468" t="s">
        <v>2</v>
      </c>
      <c r="T93" s="468">
        <v>6</v>
      </c>
      <c r="U93" s="313" t="s">
        <v>594</v>
      </c>
    </row>
    <row r="94" spans="2:21" ht="26.25" thickBot="1">
      <c r="B94" s="293">
        <v>6</v>
      </c>
      <c r="C94" s="294" t="s">
        <v>399</v>
      </c>
      <c r="D94" s="379" t="s">
        <v>400</v>
      </c>
      <c r="E94" s="294">
        <v>3</v>
      </c>
      <c r="F94" s="294">
        <v>3</v>
      </c>
      <c r="G94" s="296" t="s">
        <v>89</v>
      </c>
      <c r="H94" s="296" t="s">
        <v>7</v>
      </c>
      <c r="I94" s="302"/>
      <c r="J94" s="303"/>
      <c r="K94" s="289"/>
      <c r="L94" s="318">
        <v>5</v>
      </c>
      <c r="M94" s="453" t="s">
        <v>287</v>
      </c>
      <c r="N94" s="434" t="s">
        <v>123</v>
      </c>
      <c r="O94" s="429" t="s">
        <v>508</v>
      </c>
      <c r="P94" s="319">
        <v>3</v>
      </c>
      <c r="Q94" s="319">
        <v>3</v>
      </c>
      <c r="R94" s="319" t="s">
        <v>89</v>
      </c>
      <c r="S94" s="319" t="s">
        <v>2</v>
      </c>
      <c r="T94" s="319">
        <v>7</v>
      </c>
      <c r="U94" s="321" t="s">
        <v>598</v>
      </c>
    </row>
    <row r="95" spans="2:21" ht="13.5" thickBot="1">
      <c r="B95" s="331"/>
      <c r="C95" s="332"/>
      <c r="D95" s="334" t="s">
        <v>538</v>
      </c>
      <c r="E95" s="334">
        <f>SUM(E89:E94)</f>
        <v>15</v>
      </c>
      <c r="F95" s="335"/>
      <c r="G95" s="296" t="s">
        <v>89</v>
      </c>
      <c r="H95" s="296" t="s">
        <v>7</v>
      </c>
      <c r="I95" s="302"/>
      <c r="J95" s="303"/>
      <c r="K95" s="289"/>
    </row>
    <row r="96" spans="2:21">
      <c r="G96" s="296" t="s">
        <v>89</v>
      </c>
      <c r="H96" s="296" t="s">
        <v>7</v>
      </c>
      <c r="I96" s="302"/>
      <c r="J96" s="303"/>
      <c r="K96" s="289"/>
    </row>
    <row r="97" spans="2:21">
      <c r="B97" s="224" t="s">
        <v>563</v>
      </c>
      <c r="C97" s="325"/>
      <c r="D97" s="281"/>
      <c r="E97" s="280"/>
      <c r="F97" s="280"/>
      <c r="G97" s="296" t="s">
        <v>89</v>
      </c>
      <c r="H97" s="296" t="s">
        <v>7</v>
      </c>
      <c r="I97" s="302"/>
      <c r="J97" s="303"/>
      <c r="K97" s="289"/>
    </row>
    <row r="98" spans="2:21" ht="13.5" thickBot="1">
      <c r="B98" s="280"/>
      <c r="C98" s="268" t="s">
        <v>564</v>
      </c>
      <c r="D98" s="281"/>
      <c r="E98" s="280"/>
      <c r="F98" s="280"/>
      <c r="G98" s="296" t="s">
        <v>89</v>
      </c>
      <c r="H98" s="296" t="s">
        <v>7</v>
      </c>
      <c r="I98" s="302"/>
      <c r="J98" s="303"/>
      <c r="K98" s="289"/>
    </row>
    <row r="99" spans="2:21" ht="38.25">
      <c r="B99" s="285" t="s">
        <v>536</v>
      </c>
      <c r="C99" s="286" t="s">
        <v>345</v>
      </c>
      <c r="D99" s="286" t="s">
        <v>537</v>
      </c>
      <c r="E99" s="286" t="s">
        <v>346</v>
      </c>
      <c r="F99" s="286" t="s">
        <v>1</v>
      </c>
      <c r="G99" s="296"/>
      <c r="H99" s="296"/>
      <c r="I99" s="302"/>
      <c r="J99" s="303"/>
      <c r="K99" s="289"/>
      <c r="L99" s="290" t="s">
        <v>0</v>
      </c>
      <c r="M99" s="291" t="s">
        <v>345</v>
      </c>
      <c r="N99" s="291" t="s">
        <v>361</v>
      </c>
      <c r="O99" s="291" t="s">
        <v>84</v>
      </c>
      <c r="P99" s="292" t="s">
        <v>346</v>
      </c>
      <c r="Q99" s="292" t="s">
        <v>1</v>
      </c>
      <c r="R99" s="292" t="s">
        <v>85</v>
      </c>
      <c r="S99" s="292" t="s">
        <v>86</v>
      </c>
      <c r="T99" s="292" t="s">
        <v>488</v>
      </c>
      <c r="U99" s="288" t="s">
        <v>362</v>
      </c>
    </row>
    <row r="100" spans="2:21" ht="25.5">
      <c r="B100" s="378">
        <v>1</v>
      </c>
      <c r="C100" s="294" t="s">
        <v>559</v>
      </c>
      <c r="D100" s="379" t="s">
        <v>560</v>
      </c>
      <c r="E100" s="294">
        <v>4</v>
      </c>
      <c r="F100" s="294" t="s">
        <v>561</v>
      </c>
      <c r="G100" s="296"/>
      <c r="H100" s="296"/>
      <c r="I100" s="302"/>
      <c r="J100" s="303"/>
      <c r="K100" s="289"/>
      <c r="L100" s="304">
        <v>1</v>
      </c>
      <c r="M100" s="305" t="s">
        <v>80</v>
      </c>
      <c r="N100" s="329" t="s">
        <v>107</v>
      </c>
      <c r="O100" s="299" t="s">
        <v>500</v>
      </c>
      <c r="P100" s="305">
        <v>4</v>
      </c>
      <c r="Q100" s="305"/>
      <c r="R100" s="305" t="s">
        <v>108</v>
      </c>
      <c r="S100" s="305" t="s">
        <v>2</v>
      </c>
      <c r="T100" s="305">
        <v>7</v>
      </c>
      <c r="U100" s="313" t="s">
        <v>6</v>
      </c>
    </row>
    <row r="101" spans="2:21" ht="13.5" thickBot="1">
      <c r="B101" s="331"/>
      <c r="C101" s="332"/>
      <c r="D101" s="381" t="s">
        <v>538</v>
      </c>
      <c r="E101" s="334">
        <f>E100</f>
        <v>4</v>
      </c>
      <c r="F101" s="335"/>
      <c r="G101" s="296" t="s">
        <v>89</v>
      </c>
      <c r="H101" s="296" t="s">
        <v>7</v>
      </c>
      <c r="I101" s="302"/>
      <c r="J101" s="303"/>
      <c r="K101" s="289"/>
    </row>
    <row r="102" spans="2:21">
      <c r="B102" s="280"/>
      <c r="C102" s="325"/>
      <c r="D102" s="281"/>
      <c r="E102" s="280"/>
      <c r="F102" s="280"/>
      <c r="G102" s="296" t="s">
        <v>89</v>
      </c>
      <c r="H102" s="296" t="s">
        <v>7</v>
      </c>
      <c r="I102" s="302"/>
      <c r="J102" s="303"/>
      <c r="K102" s="289"/>
    </row>
    <row r="103" spans="2:21" ht="13.5" thickBot="1">
      <c r="B103" s="280"/>
      <c r="C103" s="268" t="s">
        <v>544</v>
      </c>
      <c r="D103" s="281"/>
      <c r="E103" s="280"/>
      <c r="F103" s="280"/>
      <c r="G103" s="296" t="s">
        <v>89</v>
      </c>
      <c r="H103" s="296" t="s">
        <v>7</v>
      </c>
      <c r="I103" s="302"/>
      <c r="J103" s="303"/>
      <c r="K103" s="289"/>
    </row>
    <row r="104" spans="2:21" ht="38.25">
      <c r="B104" s="285" t="s">
        <v>536</v>
      </c>
      <c r="C104" s="286" t="s">
        <v>345</v>
      </c>
      <c r="D104" s="286" t="s">
        <v>537</v>
      </c>
      <c r="E104" s="286" t="s">
        <v>346</v>
      </c>
      <c r="F104" s="286" t="s">
        <v>1</v>
      </c>
      <c r="G104" s="296" t="s">
        <v>89</v>
      </c>
      <c r="H104" s="296" t="s">
        <v>7</v>
      </c>
      <c r="I104" s="302"/>
      <c r="J104" s="303"/>
      <c r="K104" s="289"/>
      <c r="L104" s="290" t="s">
        <v>0</v>
      </c>
      <c r="M104" s="291" t="s">
        <v>345</v>
      </c>
      <c r="N104" s="291" t="s">
        <v>361</v>
      </c>
      <c r="O104" s="291" t="s">
        <v>84</v>
      </c>
      <c r="P104" s="292" t="s">
        <v>346</v>
      </c>
      <c r="Q104" s="292" t="s">
        <v>1</v>
      </c>
      <c r="R104" s="292" t="s">
        <v>85</v>
      </c>
      <c r="S104" s="292" t="s">
        <v>86</v>
      </c>
      <c r="T104" s="292" t="s">
        <v>488</v>
      </c>
      <c r="U104" s="288" t="s">
        <v>362</v>
      </c>
    </row>
    <row r="105" spans="2:21">
      <c r="B105" s="326">
        <v>1</v>
      </c>
      <c r="C105" s="327" t="s">
        <v>440</v>
      </c>
      <c r="D105" s="328" t="s">
        <v>441</v>
      </c>
      <c r="E105" s="327">
        <v>3</v>
      </c>
      <c r="F105" s="327" t="s">
        <v>561</v>
      </c>
      <c r="G105" s="296" t="s">
        <v>89</v>
      </c>
      <c r="H105" s="296" t="s">
        <v>7</v>
      </c>
      <c r="I105" s="302"/>
      <c r="J105" s="303"/>
      <c r="K105" s="289"/>
      <c r="L105" s="304">
        <v>1</v>
      </c>
      <c r="M105" s="296" t="s">
        <v>66</v>
      </c>
      <c r="N105" s="299" t="s">
        <v>162</v>
      </c>
      <c r="O105" s="299" t="s">
        <v>516</v>
      </c>
      <c r="P105" s="296">
        <v>3</v>
      </c>
      <c r="Q105" s="296"/>
      <c r="R105" s="296" t="s">
        <v>108</v>
      </c>
      <c r="S105" s="296" t="s">
        <v>2</v>
      </c>
      <c r="T105" s="296">
        <v>7</v>
      </c>
      <c r="U105" s="364" t="s">
        <v>36</v>
      </c>
    </row>
    <row r="106" spans="2:21" ht="25.5">
      <c r="B106" s="326">
        <v>2</v>
      </c>
      <c r="C106" s="327" t="s">
        <v>419</v>
      </c>
      <c r="D106" s="328" t="s">
        <v>137</v>
      </c>
      <c r="E106" s="327">
        <v>4</v>
      </c>
      <c r="F106" s="327" t="s">
        <v>561</v>
      </c>
      <c r="G106" s="296" t="s">
        <v>89</v>
      </c>
      <c r="H106" s="296" t="s">
        <v>7</v>
      </c>
      <c r="I106" s="302"/>
      <c r="J106" s="303"/>
      <c r="K106" s="289"/>
      <c r="L106" s="304">
        <v>2</v>
      </c>
      <c r="M106" s="330" t="s">
        <v>288</v>
      </c>
      <c r="N106" s="299" t="s">
        <v>137</v>
      </c>
      <c r="O106" s="299" t="s">
        <v>138</v>
      </c>
      <c r="P106" s="298">
        <v>4</v>
      </c>
      <c r="Q106" s="298"/>
      <c r="R106" s="298"/>
      <c r="S106" s="298" t="s">
        <v>2</v>
      </c>
      <c r="T106" s="298">
        <v>8</v>
      </c>
      <c r="U106" s="364" t="s">
        <v>596</v>
      </c>
    </row>
    <row r="107" spans="2:21" ht="13.5" thickBot="1">
      <c r="B107" s="326">
        <v>3</v>
      </c>
      <c r="C107" s="327" t="s">
        <v>442</v>
      </c>
      <c r="D107" s="328" t="s">
        <v>163</v>
      </c>
      <c r="E107" s="327">
        <v>4</v>
      </c>
      <c r="F107" s="327" t="s">
        <v>561</v>
      </c>
      <c r="G107" s="296"/>
      <c r="H107" s="296"/>
      <c r="I107" s="302"/>
      <c r="J107" s="303"/>
      <c r="K107" s="289"/>
      <c r="L107" s="318">
        <v>3</v>
      </c>
      <c r="M107" s="454" t="s">
        <v>517</v>
      </c>
      <c r="N107" s="434" t="s">
        <v>163</v>
      </c>
      <c r="O107" s="434" t="s">
        <v>518</v>
      </c>
      <c r="P107" s="396">
        <v>4</v>
      </c>
      <c r="Q107" s="396"/>
      <c r="R107" s="396" t="s">
        <v>108</v>
      </c>
      <c r="S107" s="396" t="s">
        <v>2</v>
      </c>
      <c r="T107" s="396">
        <v>7</v>
      </c>
      <c r="U107" s="594" t="s">
        <v>90</v>
      </c>
    </row>
    <row r="108" spans="2:21" ht="13.5" thickBot="1">
      <c r="B108" s="331"/>
      <c r="C108" s="332"/>
      <c r="D108" s="354" t="s">
        <v>538</v>
      </c>
      <c r="E108" s="334">
        <f>SUM(E105:E107)</f>
        <v>11</v>
      </c>
      <c r="F108" s="335"/>
      <c r="G108" s="296"/>
      <c r="H108" s="296"/>
      <c r="I108" s="302"/>
      <c r="J108" s="303"/>
      <c r="K108" s="289"/>
    </row>
    <row r="109" spans="2:21">
      <c r="B109" s="280"/>
      <c r="C109" s="325"/>
      <c r="D109" s="281"/>
      <c r="E109" s="280"/>
      <c r="F109" s="280"/>
      <c r="G109" s="296" t="s">
        <v>89</v>
      </c>
      <c r="H109" s="296" t="s">
        <v>7</v>
      </c>
      <c r="I109" s="302"/>
      <c r="J109" s="303"/>
      <c r="K109" s="289"/>
    </row>
    <row r="110" spans="2:21">
      <c r="B110" s="224" t="s">
        <v>568</v>
      </c>
      <c r="C110" s="325"/>
      <c r="D110" s="281"/>
      <c r="E110" s="280"/>
      <c r="F110" s="280"/>
      <c r="G110" s="296" t="s">
        <v>89</v>
      </c>
      <c r="H110" s="296" t="s">
        <v>7</v>
      </c>
      <c r="I110" s="302"/>
      <c r="J110" s="303"/>
      <c r="K110" s="289"/>
    </row>
    <row r="111" spans="2:21" ht="13.5" thickBot="1">
      <c r="B111" s="224" t="s">
        <v>579</v>
      </c>
      <c r="C111" s="325"/>
      <c r="D111" s="281"/>
      <c r="E111" s="280"/>
      <c r="F111" s="280"/>
      <c r="G111" s="296" t="s">
        <v>89</v>
      </c>
      <c r="H111" s="296" t="s">
        <v>7</v>
      </c>
      <c r="I111" s="302"/>
      <c r="J111" s="303"/>
      <c r="K111" s="289"/>
    </row>
    <row r="112" spans="2:21" ht="38.25">
      <c r="B112" s="285" t="s">
        <v>536</v>
      </c>
      <c r="C112" s="286" t="s">
        <v>345</v>
      </c>
      <c r="D112" s="286" t="s">
        <v>537</v>
      </c>
      <c r="E112" s="286" t="s">
        <v>346</v>
      </c>
      <c r="F112" s="286" t="s">
        <v>1</v>
      </c>
      <c r="G112" s="296" t="s">
        <v>89</v>
      </c>
      <c r="H112" s="296" t="s">
        <v>7</v>
      </c>
      <c r="I112" s="302"/>
      <c r="J112" s="303"/>
      <c r="K112" s="289"/>
      <c r="L112" s="290" t="s">
        <v>0</v>
      </c>
      <c r="M112" s="291" t="s">
        <v>345</v>
      </c>
      <c r="N112" s="291" t="s">
        <v>361</v>
      </c>
      <c r="O112" s="291"/>
      <c r="P112" s="292" t="s">
        <v>346</v>
      </c>
      <c r="Q112" s="292" t="s">
        <v>1</v>
      </c>
      <c r="R112" s="292" t="s">
        <v>85</v>
      </c>
      <c r="S112" s="292" t="s">
        <v>86</v>
      </c>
      <c r="T112" s="292" t="s">
        <v>347</v>
      </c>
      <c r="U112" s="288" t="s">
        <v>362</v>
      </c>
    </row>
    <row r="113" spans="2:21" ht="13.5">
      <c r="B113" s="435"/>
      <c r="C113" s="436"/>
      <c r="D113" s="436"/>
      <c r="E113" s="436"/>
      <c r="F113" s="436"/>
      <c r="G113" s="296"/>
      <c r="H113" s="296"/>
      <c r="I113" s="302"/>
      <c r="J113" s="303"/>
      <c r="K113" s="289"/>
      <c r="L113" s="437"/>
      <c r="M113" s="438"/>
      <c r="N113" s="595" t="s">
        <v>444</v>
      </c>
      <c r="O113" s="438"/>
      <c r="P113" s="439"/>
      <c r="Q113" s="439"/>
      <c r="R113" s="439"/>
      <c r="S113" s="439"/>
      <c r="T113" s="439"/>
      <c r="U113" s="440"/>
    </row>
    <row r="114" spans="2:21">
      <c r="B114" s="326">
        <v>1</v>
      </c>
      <c r="C114" s="327" t="s">
        <v>448</v>
      </c>
      <c r="D114" s="328" t="s">
        <v>449</v>
      </c>
      <c r="E114" s="327">
        <v>2</v>
      </c>
      <c r="F114" s="327">
        <v>2</v>
      </c>
      <c r="G114" s="296" t="s">
        <v>89</v>
      </c>
      <c r="H114" s="296" t="s">
        <v>7</v>
      </c>
      <c r="I114" s="302"/>
      <c r="J114" s="303"/>
      <c r="K114" s="289"/>
      <c r="L114" s="337">
        <v>1</v>
      </c>
      <c r="M114" s="298" t="s">
        <v>45</v>
      </c>
      <c r="N114" s="338" t="s">
        <v>170</v>
      </c>
      <c r="O114" s="338" t="s">
        <v>171</v>
      </c>
      <c r="P114" s="339">
        <v>3</v>
      </c>
      <c r="Q114" s="298">
        <v>6</v>
      </c>
      <c r="R114" s="298" t="s">
        <v>7</v>
      </c>
      <c r="S114" s="298" t="s">
        <v>7</v>
      </c>
      <c r="T114" s="339">
        <v>6</v>
      </c>
      <c r="U114" s="313" t="s">
        <v>35</v>
      </c>
    </row>
    <row r="115" spans="2:21">
      <c r="B115" s="326">
        <v>2</v>
      </c>
      <c r="C115" s="327" t="s">
        <v>445</v>
      </c>
      <c r="D115" s="328" t="s">
        <v>164</v>
      </c>
      <c r="E115" s="327">
        <v>2</v>
      </c>
      <c r="F115" s="327">
        <v>2</v>
      </c>
      <c r="G115" s="296" t="s">
        <v>89</v>
      </c>
      <c r="H115" s="296" t="s">
        <v>7</v>
      </c>
      <c r="I115" s="302"/>
      <c r="J115" s="303"/>
      <c r="K115" s="289"/>
      <c r="L115" s="337">
        <v>2</v>
      </c>
      <c r="M115" s="298" t="s">
        <v>35</v>
      </c>
      <c r="N115" s="338" t="s">
        <v>164</v>
      </c>
      <c r="O115" s="338" t="s">
        <v>165</v>
      </c>
      <c r="P115" s="339">
        <v>3</v>
      </c>
      <c r="Q115" s="298">
        <v>3</v>
      </c>
      <c r="R115" s="298" t="s">
        <v>89</v>
      </c>
      <c r="S115" s="298" t="s">
        <v>7</v>
      </c>
      <c r="T115" s="339">
        <v>5</v>
      </c>
      <c r="U115" s="313" t="s">
        <v>13</v>
      </c>
    </row>
    <row r="116" spans="2:21">
      <c r="B116" s="326">
        <v>3</v>
      </c>
      <c r="C116" s="327" t="s">
        <v>446</v>
      </c>
      <c r="D116" s="328" t="s">
        <v>166</v>
      </c>
      <c r="E116" s="327">
        <v>2</v>
      </c>
      <c r="F116" s="327">
        <v>4</v>
      </c>
      <c r="G116" s="296" t="s">
        <v>89</v>
      </c>
      <c r="H116" s="296" t="s">
        <v>7</v>
      </c>
      <c r="I116" s="302"/>
      <c r="J116" s="303"/>
      <c r="K116" s="289"/>
      <c r="L116" s="337">
        <v>3</v>
      </c>
      <c r="M116" s="298" t="s">
        <v>43</v>
      </c>
      <c r="N116" s="338" t="s">
        <v>166</v>
      </c>
      <c r="O116" s="338" t="s">
        <v>167</v>
      </c>
      <c r="P116" s="339">
        <v>3</v>
      </c>
      <c r="Q116" s="298">
        <v>3</v>
      </c>
      <c r="R116" s="298" t="s">
        <v>89</v>
      </c>
      <c r="S116" s="298" t="s">
        <v>7</v>
      </c>
      <c r="T116" s="339">
        <v>6</v>
      </c>
      <c r="U116" s="313" t="s">
        <v>35</v>
      </c>
    </row>
    <row r="117" spans="2:21">
      <c r="B117" s="326">
        <v>4</v>
      </c>
      <c r="C117" s="327" t="s">
        <v>447</v>
      </c>
      <c r="D117" s="328" t="s">
        <v>168</v>
      </c>
      <c r="E117" s="327">
        <v>2</v>
      </c>
      <c r="F117" s="327">
        <v>2</v>
      </c>
      <c r="G117" s="296" t="s">
        <v>89</v>
      </c>
      <c r="H117" s="296" t="s">
        <v>7</v>
      </c>
      <c r="I117" s="302"/>
      <c r="J117" s="303"/>
      <c r="K117" s="289"/>
      <c r="L117" s="337">
        <v>4</v>
      </c>
      <c r="M117" s="298" t="s">
        <v>44</v>
      </c>
      <c r="N117" s="338" t="s">
        <v>168</v>
      </c>
      <c r="O117" s="338" t="s">
        <v>169</v>
      </c>
      <c r="P117" s="339">
        <v>3</v>
      </c>
      <c r="Q117" s="298">
        <v>3</v>
      </c>
      <c r="R117" s="298" t="s">
        <v>89</v>
      </c>
      <c r="S117" s="298" t="s">
        <v>7</v>
      </c>
      <c r="T117" s="339">
        <v>6</v>
      </c>
      <c r="U117" s="313" t="s">
        <v>35</v>
      </c>
    </row>
    <row r="118" spans="2:21" ht="13.5" thickBot="1">
      <c r="B118" s="331"/>
      <c r="C118" s="332"/>
      <c r="D118" s="382" t="s">
        <v>567</v>
      </c>
      <c r="E118" s="334">
        <f>SUM(E114:E117)</f>
        <v>8</v>
      </c>
      <c r="F118" s="335"/>
      <c r="G118" s="296" t="s">
        <v>89</v>
      </c>
      <c r="H118" s="296" t="s">
        <v>2</v>
      </c>
      <c r="I118" s="302"/>
      <c r="J118" s="303"/>
      <c r="K118" s="289"/>
      <c r="L118" s="337">
        <v>5</v>
      </c>
      <c r="M118" s="298" t="s">
        <v>46</v>
      </c>
      <c r="N118" s="338" t="s">
        <v>172</v>
      </c>
      <c r="O118" s="338" t="s">
        <v>172</v>
      </c>
      <c r="P118" s="339">
        <v>3</v>
      </c>
      <c r="Q118" s="298">
        <v>3</v>
      </c>
      <c r="R118" s="298" t="s">
        <v>89</v>
      </c>
      <c r="S118" s="298" t="s">
        <v>7</v>
      </c>
      <c r="T118" s="339">
        <v>6</v>
      </c>
      <c r="U118" s="313" t="s">
        <v>35</v>
      </c>
    </row>
    <row r="119" spans="2:21">
      <c r="B119" s="314"/>
      <c r="C119" s="383"/>
      <c r="D119" s="384"/>
      <c r="E119" s="317"/>
      <c r="F119" s="314"/>
      <c r="G119" s="296"/>
      <c r="H119" s="296"/>
      <c r="I119" s="302"/>
      <c r="J119" s="303"/>
      <c r="K119" s="289"/>
      <c r="L119" s="441"/>
      <c r="M119" s="404"/>
      <c r="N119" s="404"/>
      <c r="O119" s="404"/>
      <c r="P119" s="404"/>
      <c r="Q119" s="404"/>
      <c r="R119" s="404"/>
      <c r="S119" s="404"/>
      <c r="T119" s="404"/>
      <c r="U119" s="442"/>
    </row>
    <row r="120" spans="2:21" ht="13.5" thickBot="1">
      <c r="B120" s="224" t="s">
        <v>578</v>
      </c>
      <c r="C120" s="325"/>
      <c r="D120" s="281"/>
      <c r="E120" s="280"/>
      <c r="F120" s="280"/>
      <c r="G120" s="296"/>
      <c r="H120" s="296"/>
      <c r="I120" s="302"/>
      <c r="J120" s="303"/>
      <c r="K120" s="289"/>
      <c r="L120" s="450"/>
      <c r="M120" s="448"/>
      <c r="N120" s="451"/>
      <c r="O120" s="451"/>
      <c r="P120" s="445"/>
      <c r="Q120" s="445"/>
      <c r="R120" s="445"/>
      <c r="S120" s="445"/>
      <c r="T120" s="445"/>
      <c r="U120" s="452"/>
    </row>
    <row r="121" spans="2:21" ht="13.5">
      <c r="B121" s="285" t="s">
        <v>536</v>
      </c>
      <c r="C121" s="286" t="s">
        <v>345</v>
      </c>
      <c r="D121" s="286" t="s">
        <v>537</v>
      </c>
      <c r="E121" s="286" t="s">
        <v>346</v>
      </c>
      <c r="F121" s="286" t="s">
        <v>1</v>
      </c>
      <c r="G121" s="296"/>
      <c r="H121" s="296"/>
      <c r="I121" s="302"/>
      <c r="J121" s="303"/>
      <c r="K121" s="289"/>
      <c r="L121" s="337"/>
      <c r="M121" s="298"/>
      <c r="N121" s="443" t="s">
        <v>176</v>
      </c>
      <c r="O121" s="443" t="s">
        <v>521</v>
      </c>
      <c r="P121" s="402"/>
      <c r="Q121" s="298"/>
      <c r="R121" s="298"/>
      <c r="S121" s="298"/>
      <c r="T121" s="404"/>
      <c r="U121" s="313"/>
    </row>
    <row r="122" spans="2:21" ht="25.5">
      <c r="B122" s="293">
        <v>1</v>
      </c>
      <c r="C122" s="294" t="s">
        <v>451</v>
      </c>
      <c r="D122" s="295" t="s">
        <v>452</v>
      </c>
      <c r="E122" s="294">
        <v>2</v>
      </c>
      <c r="F122" s="294">
        <v>4</v>
      </c>
      <c r="G122" s="296"/>
      <c r="H122" s="296"/>
      <c r="I122" s="302"/>
      <c r="J122" s="303"/>
      <c r="K122" s="289"/>
      <c r="L122" s="304">
        <v>1</v>
      </c>
      <c r="M122" s="305" t="s">
        <v>50</v>
      </c>
      <c r="N122" s="299" t="s">
        <v>182</v>
      </c>
      <c r="O122" s="338" t="s">
        <v>526</v>
      </c>
      <c r="P122" s="296">
        <v>2</v>
      </c>
      <c r="Q122" s="296">
        <v>2</v>
      </c>
      <c r="R122" s="296" t="s">
        <v>89</v>
      </c>
      <c r="S122" s="296" t="s">
        <v>7</v>
      </c>
      <c r="T122" s="296">
        <v>6</v>
      </c>
      <c r="U122" s="313" t="s">
        <v>36</v>
      </c>
    </row>
    <row r="123" spans="2:21" ht="25.5">
      <c r="B123" s="293">
        <v>2</v>
      </c>
      <c r="C123" s="294" t="s">
        <v>454</v>
      </c>
      <c r="D123" s="295" t="s">
        <v>186</v>
      </c>
      <c r="E123" s="294">
        <v>2</v>
      </c>
      <c r="F123" s="294">
        <v>2</v>
      </c>
      <c r="G123" s="296"/>
      <c r="H123" s="296"/>
      <c r="I123" s="302"/>
      <c r="J123" s="303"/>
      <c r="K123" s="289"/>
      <c r="L123" s="304">
        <v>2</v>
      </c>
      <c r="M123" s="305" t="s">
        <v>51</v>
      </c>
      <c r="N123" s="299" t="s">
        <v>186</v>
      </c>
      <c r="O123" s="299" t="s">
        <v>187</v>
      </c>
      <c r="P123" s="296">
        <v>3</v>
      </c>
      <c r="Q123" s="296">
        <v>3</v>
      </c>
      <c r="R123" s="296" t="s">
        <v>89</v>
      </c>
      <c r="S123" s="296" t="s">
        <v>7</v>
      </c>
      <c r="T123" s="296">
        <v>6</v>
      </c>
      <c r="U123" s="313" t="s">
        <v>36</v>
      </c>
    </row>
    <row r="124" spans="2:21">
      <c r="B124" s="293">
        <v>3</v>
      </c>
      <c r="C124" s="294" t="s">
        <v>453</v>
      </c>
      <c r="D124" s="295" t="s">
        <v>184</v>
      </c>
      <c r="E124" s="294">
        <v>2</v>
      </c>
      <c r="F124" s="294">
        <v>2</v>
      </c>
      <c r="G124" s="296"/>
      <c r="H124" s="296"/>
      <c r="I124" s="302"/>
      <c r="J124" s="303"/>
      <c r="K124" s="289"/>
      <c r="L124" s="304">
        <v>3</v>
      </c>
      <c r="M124" s="305" t="s">
        <v>36</v>
      </c>
      <c r="N124" s="299" t="s">
        <v>184</v>
      </c>
      <c r="O124" s="299" t="s">
        <v>527</v>
      </c>
      <c r="P124" s="296">
        <v>3</v>
      </c>
      <c r="Q124" s="296">
        <v>3</v>
      </c>
      <c r="R124" s="296" t="s">
        <v>89</v>
      </c>
      <c r="S124" s="296" t="s">
        <v>7</v>
      </c>
      <c r="T124" s="296">
        <v>5</v>
      </c>
      <c r="U124" s="313" t="s">
        <v>418</v>
      </c>
    </row>
    <row r="125" spans="2:21" ht="25.5">
      <c r="B125" s="293">
        <v>4</v>
      </c>
      <c r="C125" s="294" t="s">
        <v>450</v>
      </c>
      <c r="D125" s="295" t="s">
        <v>177</v>
      </c>
      <c r="E125" s="294">
        <v>2</v>
      </c>
      <c r="F125" s="294">
        <v>2</v>
      </c>
      <c r="G125" s="296"/>
      <c r="H125" s="296"/>
      <c r="I125" s="302"/>
      <c r="J125" s="303"/>
      <c r="K125" s="289"/>
      <c r="L125" s="304">
        <v>4</v>
      </c>
      <c r="M125" s="305" t="s">
        <v>183</v>
      </c>
      <c r="N125" s="299" t="s">
        <v>177</v>
      </c>
      <c r="O125" s="338" t="s">
        <v>522</v>
      </c>
      <c r="P125" s="298">
        <v>3</v>
      </c>
      <c r="Q125" s="298">
        <v>3</v>
      </c>
      <c r="R125" s="298" t="s">
        <v>89</v>
      </c>
      <c r="S125" s="298" t="s">
        <v>7</v>
      </c>
      <c r="T125" s="298">
        <v>6</v>
      </c>
      <c r="U125" s="313" t="s">
        <v>36</v>
      </c>
    </row>
    <row r="126" spans="2:21" ht="13.5" thickBot="1">
      <c r="B126" s="331"/>
      <c r="C126" s="332"/>
      <c r="D126" s="387" t="s">
        <v>567</v>
      </c>
      <c r="E126" s="334">
        <f>SUM(E122:E125)</f>
        <v>8</v>
      </c>
      <c r="F126" s="335"/>
      <c r="G126" s="296"/>
      <c r="H126" s="296"/>
      <c r="I126" s="302"/>
      <c r="J126" s="303"/>
      <c r="K126" s="289"/>
      <c r="L126" s="304">
        <v>5</v>
      </c>
      <c r="M126" s="305" t="s">
        <v>49</v>
      </c>
      <c r="N126" s="299" t="s">
        <v>179</v>
      </c>
      <c r="O126" s="338" t="s">
        <v>180</v>
      </c>
      <c r="P126" s="357">
        <v>2</v>
      </c>
      <c r="Q126" s="296">
        <v>2</v>
      </c>
      <c r="R126" s="296" t="s">
        <v>89</v>
      </c>
      <c r="S126" s="296" t="s">
        <v>7</v>
      </c>
      <c r="T126" s="296">
        <v>6</v>
      </c>
      <c r="U126" s="313" t="s">
        <v>36</v>
      </c>
    </row>
    <row r="127" spans="2:21">
      <c r="B127" s="280"/>
      <c r="C127" s="325"/>
      <c r="D127" s="281"/>
      <c r="E127" s="280"/>
      <c r="F127" s="280"/>
      <c r="G127" s="296" t="s">
        <v>89</v>
      </c>
      <c r="H127" s="296" t="s">
        <v>7</v>
      </c>
      <c r="I127" s="302"/>
      <c r="J127" s="303"/>
      <c r="K127" s="289"/>
      <c r="L127" s="304">
        <v>6</v>
      </c>
      <c r="M127" s="305" t="s">
        <v>185</v>
      </c>
      <c r="N127" s="299" t="s">
        <v>178</v>
      </c>
      <c r="O127" s="338" t="s">
        <v>523</v>
      </c>
      <c r="P127" s="339">
        <v>3</v>
      </c>
      <c r="Q127" s="298">
        <v>3</v>
      </c>
      <c r="R127" s="298" t="s">
        <v>89</v>
      </c>
      <c r="S127" s="298" t="s">
        <v>7</v>
      </c>
      <c r="T127" s="298">
        <v>6</v>
      </c>
      <c r="U127" s="313" t="s">
        <v>36</v>
      </c>
    </row>
    <row r="128" spans="2:21" ht="25.5">
      <c r="G128" s="296" t="s">
        <v>89</v>
      </c>
      <c r="H128" s="296" t="s">
        <v>7</v>
      </c>
      <c r="I128" s="302"/>
      <c r="J128" s="303"/>
      <c r="K128" s="289"/>
      <c r="L128" s="304">
        <v>7</v>
      </c>
      <c r="M128" s="305" t="s">
        <v>48</v>
      </c>
      <c r="N128" s="299" t="s">
        <v>524</v>
      </c>
      <c r="O128" s="338" t="s">
        <v>525</v>
      </c>
      <c r="P128" s="298">
        <v>2</v>
      </c>
      <c r="Q128" s="298">
        <v>2</v>
      </c>
      <c r="R128" s="298" t="s">
        <v>89</v>
      </c>
      <c r="S128" s="298" t="s">
        <v>7</v>
      </c>
      <c r="T128" s="298">
        <v>6</v>
      </c>
      <c r="U128" s="313" t="s">
        <v>36</v>
      </c>
    </row>
    <row r="129" spans="2:21" ht="13.5" thickBot="1">
      <c r="B129" s="224" t="s">
        <v>577</v>
      </c>
      <c r="C129" s="325"/>
      <c r="D129" s="281"/>
      <c r="E129" s="280"/>
      <c r="F129" s="280"/>
      <c r="G129" s="296" t="s">
        <v>89</v>
      </c>
      <c r="H129" s="296" t="s">
        <v>7</v>
      </c>
      <c r="I129" s="302"/>
      <c r="J129" s="303"/>
      <c r="K129" s="289"/>
      <c r="L129" s="444"/>
      <c r="M129" s="448"/>
      <c r="N129" s="446"/>
      <c r="O129" s="446"/>
      <c r="P129" s="448"/>
      <c r="Q129" s="448"/>
      <c r="R129" s="448"/>
      <c r="S129" s="446"/>
      <c r="T129" s="446"/>
      <c r="U129" s="449"/>
    </row>
    <row r="130" spans="2:21" ht="14.25" thickTop="1">
      <c r="B130" s="388" t="s">
        <v>536</v>
      </c>
      <c r="C130" s="389" t="s">
        <v>345</v>
      </c>
      <c r="D130" s="389" t="s">
        <v>537</v>
      </c>
      <c r="E130" s="389" t="s">
        <v>346</v>
      </c>
      <c r="F130" s="389" t="s">
        <v>1</v>
      </c>
      <c r="G130" s="296" t="s">
        <v>89</v>
      </c>
      <c r="H130" s="296" t="s">
        <v>7</v>
      </c>
      <c r="I130" s="302"/>
      <c r="J130" s="303"/>
      <c r="K130" s="289"/>
      <c r="L130" s="337"/>
      <c r="M130" s="296"/>
      <c r="N130" s="443" t="s">
        <v>455</v>
      </c>
      <c r="O130" s="443" t="s">
        <v>455</v>
      </c>
      <c r="P130" s="443"/>
      <c r="Q130" s="296"/>
      <c r="R130" s="296"/>
      <c r="S130" s="296"/>
      <c r="T130" s="395"/>
      <c r="U130" s="313"/>
    </row>
    <row r="131" spans="2:21">
      <c r="B131" s="390">
        <v>1</v>
      </c>
      <c r="C131" s="327" t="s">
        <v>456</v>
      </c>
      <c r="D131" s="328" t="s">
        <v>457</v>
      </c>
      <c r="E131" s="327">
        <v>2</v>
      </c>
      <c r="F131" s="327">
        <v>4</v>
      </c>
      <c r="G131" s="296" t="s">
        <v>89</v>
      </c>
      <c r="H131" s="296" t="s">
        <v>7</v>
      </c>
      <c r="I131" s="302"/>
      <c r="J131" s="303"/>
      <c r="K131" s="289"/>
      <c r="L131" s="337">
        <v>1</v>
      </c>
      <c r="M131" s="296" t="s">
        <v>37</v>
      </c>
      <c r="N131" s="338" t="s">
        <v>188</v>
      </c>
      <c r="O131" s="338" t="s">
        <v>528</v>
      </c>
      <c r="P131" s="357">
        <v>3</v>
      </c>
      <c r="Q131" s="296">
        <v>3</v>
      </c>
      <c r="R131" s="296" t="s">
        <v>89</v>
      </c>
      <c r="S131" s="296" t="s">
        <v>7</v>
      </c>
      <c r="T131" s="357">
        <v>5</v>
      </c>
      <c r="U131" s="313" t="s">
        <v>12</v>
      </c>
    </row>
    <row r="132" spans="2:21">
      <c r="B132" s="390">
        <v>2</v>
      </c>
      <c r="C132" s="327" t="s">
        <v>458</v>
      </c>
      <c r="D132" s="328" t="s">
        <v>189</v>
      </c>
      <c r="E132" s="327">
        <v>2</v>
      </c>
      <c r="F132" s="327">
        <v>4</v>
      </c>
      <c r="G132" s="296"/>
      <c r="H132" s="296"/>
      <c r="I132" s="302"/>
      <c r="J132" s="303"/>
      <c r="K132" s="289"/>
      <c r="L132" s="337">
        <v>2</v>
      </c>
      <c r="M132" s="296" t="s">
        <v>52</v>
      </c>
      <c r="N132" s="338" t="s">
        <v>189</v>
      </c>
      <c r="O132" s="338" t="s">
        <v>190</v>
      </c>
      <c r="P132" s="357">
        <v>3</v>
      </c>
      <c r="Q132" s="296">
        <v>3</v>
      </c>
      <c r="R132" s="296" t="s">
        <v>89</v>
      </c>
      <c r="S132" s="296" t="s">
        <v>7</v>
      </c>
      <c r="T132" s="357">
        <v>6</v>
      </c>
      <c r="U132" s="313" t="s">
        <v>37</v>
      </c>
    </row>
    <row r="133" spans="2:21">
      <c r="B133" s="390">
        <v>3</v>
      </c>
      <c r="C133" s="327" t="s">
        <v>459</v>
      </c>
      <c r="D133" s="328" t="s">
        <v>191</v>
      </c>
      <c r="E133" s="327">
        <v>2</v>
      </c>
      <c r="F133" s="327">
        <v>4</v>
      </c>
      <c r="G133" s="296"/>
      <c r="H133" s="296"/>
      <c r="I133" s="302"/>
      <c r="J133" s="303"/>
      <c r="K133" s="289"/>
      <c r="L133" s="337">
        <v>3</v>
      </c>
      <c r="M133" s="296" t="s">
        <v>197</v>
      </c>
      <c r="N133" s="338" t="s">
        <v>191</v>
      </c>
      <c r="O133" s="338" t="s">
        <v>192</v>
      </c>
      <c r="P133" s="357">
        <v>3</v>
      </c>
      <c r="Q133" s="296">
        <v>3</v>
      </c>
      <c r="R133" s="296" t="s">
        <v>89</v>
      </c>
      <c r="S133" s="296" t="s">
        <v>7</v>
      </c>
      <c r="T133" s="357">
        <v>6</v>
      </c>
      <c r="U133" s="313" t="s">
        <v>37</v>
      </c>
    </row>
    <row r="134" spans="2:21" ht="25.5">
      <c r="B134" s="390">
        <v>4</v>
      </c>
      <c r="C134" s="327" t="s">
        <v>460</v>
      </c>
      <c r="D134" s="328" t="s">
        <v>198</v>
      </c>
      <c r="E134" s="327">
        <v>2</v>
      </c>
      <c r="F134" s="327">
        <v>2</v>
      </c>
      <c r="G134" s="296" t="s">
        <v>89</v>
      </c>
      <c r="H134" s="296" t="s">
        <v>7</v>
      </c>
      <c r="I134" s="302"/>
      <c r="J134" s="303"/>
      <c r="K134" s="289"/>
      <c r="L134" s="467">
        <v>4</v>
      </c>
      <c r="M134" s="330" t="s">
        <v>55</v>
      </c>
      <c r="N134" s="299" t="s">
        <v>198</v>
      </c>
      <c r="O134" s="338" t="s">
        <v>199</v>
      </c>
      <c r="P134" s="296">
        <v>2</v>
      </c>
      <c r="Q134" s="296">
        <v>3</v>
      </c>
      <c r="R134" s="296" t="s">
        <v>89</v>
      </c>
      <c r="S134" s="296" t="s">
        <v>7</v>
      </c>
      <c r="T134" s="296">
        <v>6</v>
      </c>
      <c r="U134" s="313" t="s">
        <v>37</v>
      </c>
    </row>
    <row r="135" spans="2:21" ht="13.5" thickBot="1">
      <c r="B135" s="391"/>
      <c r="C135" s="392"/>
      <c r="D135" s="393" t="s">
        <v>567</v>
      </c>
      <c r="E135" s="393">
        <f>SUM(E131:E134)</f>
        <v>8</v>
      </c>
      <c r="F135" s="394"/>
      <c r="G135" s="296" t="s">
        <v>89</v>
      </c>
      <c r="H135" s="296" t="s">
        <v>7</v>
      </c>
      <c r="I135" s="302"/>
      <c r="J135" s="303"/>
      <c r="K135" s="289"/>
      <c r="L135" s="337">
        <v>5</v>
      </c>
      <c r="M135" s="296" t="s">
        <v>54</v>
      </c>
      <c r="N135" s="338" t="s">
        <v>195</v>
      </c>
      <c r="O135" s="338" t="s">
        <v>196</v>
      </c>
      <c r="P135" s="357">
        <v>2</v>
      </c>
      <c r="Q135" s="296">
        <v>2</v>
      </c>
      <c r="R135" s="296" t="s">
        <v>89</v>
      </c>
      <c r="S135" s="296" t="s">
        <v>7</v>
      </c>
      <c r="T135" s="357">
        <v>6</v>
      </c>
      <c r="U135" s="313" t="s">
        <v>37</v>
      </c>
    </row>
    <row r="136" spans="2:21" ht="13.5" thickTop="1">
      <c r="B136" s="280"/>
      <c r="C136" s="325"/>
      <c r="D136" s="281"/>
      <c r="E136" s="280"/>
      <c r="F136" s="280"/>
      <c r="G136" s="296" t="s">
        <v>89</v>
      </c>
      <c r="H136" s="296" t="s">
        <v>7</v>
      </c>
      <c r="I136" s="302"/>
      <c r="J136" s="303"/>
      <c r="K136" s="289"/>
      <c r="L136" s="337">
        <v>6</v>
      </c>
      <c r="M136" s="296" t="s">
        <v>53</v>
      </c>
      <c r="N136" s="338" t="s">
        <v>193</v>
      </c>
      <c r="O136" s="338" t="s">
        <v>194</v>
      </c>
      <c r="P136" s="357">
        <v>3</v>
      </c>
      <c r="Q136" s="296">
        <v>3</v>
      </c>
      <c r="R136" s="296" t="s">
        <v>89</v>
      </c>
      <c r="S136" s="296" t="s">
        <v>7</v>
      </c>
      <c r="T136" s="357">
        <v>6</v>
      </c>
      <c r="U136" s="313" t="s">
        <v>37</v>
      </c>
    </row>
    <row r="137" spans="2:21" ht="13.5" thickBot="1">
      <c r="B137" s="235" t="s">
        <v>576</v>
      </c>
      <c r="C137" s="325"/>
      <c r="D137" s="281"/>
      <c r="E137" s="280"/>
      <c r="F137" s="280"/>
      <c r="G137" s="296" t="s">
        <v>89</v>
      </c>
      <c r="H137" s="296" t="s">
        <v>7</v>
      </c>
      <c r="I137" s="302"/>
      <c r="J137" s="303"/>
      <c r="K137" s="289"/>
      <c r="L137" s="444"/>
      <c r="M137" s="448"/>
      <c r="N137" s="446"/>
      <c r="O137" s="446"/>
      <c r="P137" s="448"/>
      <c r="Q137" s="448"/>
      <c r="R137" s="448"/>
      <c r="S137" s="446"/>
      <c r="T137" s="446"/>
      <c r="U137" s="449"/>
    </row>
    <row r="138" spans="2:21" ht="13.5">
      <c r="B138" s="285" t="s">
        <v>536</v>
      </c>
      <c r="C138" s="286" t="s">
        <v>345</v>
      </c>
      <c r="D138" s="286" t="s">
        <v>537</v>
      </c>
      <c r="E138" s="286" t="s">
        <v>346</v>
      </c>
      <c r="F138" s="286" t="s">
        <v>1</v>
      </c>
      <c r="G138" s="296" t="s">
        <v>89</v>
      </c>
      <c r="H138" s="296" t="s">
        <v>7</v>
      </c>
      <c r="I138" s="302"/>
      <c r="J138" s="303"/>
      <c r="K138" s="289"/>
      <c r="L138" s="337"/>
      <c r="M138" s="296"/>
      <c r="N138" s="443" t="s">
        <v>461</v>
      </c>
      <c r="O138" s="443" t="s">
        <v>529</v>
      </c>
      <c r="P138" s="443"/>
      <c r="Q138" s="296"/>
      <c r="R138" s="296"/>
      <c r="S138" s="296"/>
      <c r="T138" s="395"/>
      <c r="U138" s="313"/>
    </row>
    <row r="139" spans="2:21">
      <c r="B139" s="326">
        <v>1</v>
      </c>
      <c r="C139" s="327" t="s">
        <v>462</v>
      </c>
      <c r="D139" s="386" t="s">
        <v>463</v>
      </c>
      <c r="E139" s="327">
        <v>2</v>
      </c>
      <c r="F139" s="327">
        <v>4</v>
      </c>
      <c r="G139" s="296" t="s">
        <v>89</v>
      </c>
      <c r="H139" s="296" t="s">
        <v>7</v>
      </c>
      <c r="I139" s="302"/>
      <c r="J139" s="303"/>
      <c r="K139" s="289"/>
      <c r="L139" s="467">
        <v>1</v>
      </c>
      <c r="M139" s="296" t="s">
        <v>38</v>
      </c>
      <c r="N139" s="353" t="s">
        <v>201</v>
      </c>
      <c r="O139" s="399" t="s">
        <v>202</v>
      </c>
      <c r="P139" s="330">
        <v>3</v>
      </c>
      <c r="Q139" s="296">
        <v>3</v>
      </c>
      <c r="R139" s="296" t="s">
        <v>89</v>
      </c>
      <c r="S139" s="296" t="s">
        <v>7</v>
      </c>
      <c r="T139" s="357">
        <v>5</v>
      </c>
      <c r="U139" s="313" t="s">
        <v>31</v>
      </c>
    </row>
    <row r="140" spans="2:21">
      <c r="B140" s="326">
        <v>2</v>
      </c>
      <c r="C140" s="327" t="s">
        <v>468</v>
      </c>
      <c r="D140" s="386" t="s">
        <v>569</v>
      </c>
      <c r="E140" s="327">
        <v>2</v>
      </c>
      <c r="F140" s="327">
        <v>2</v>
      </c>
      <c r="G140" s="296" t="s">
        <v>89</v>
      </c>
      <c r="H140" s="296" t="s">
        <v>7</v>
      </c>
      <c r="I140" s="302"/>
      <c r="J140" s="303"/>
      <c r="K140" s="289"/>
      <c r="L140" s="467">
        <v>2</v>
      </c>
      <c r="M140" s="296" t="s">
        <v>218</v>
      </c>
      <c r="N140" s="299" t="s">
        <v>213</v>
      </c>
      <c r="O140" s="338" t="s">
        <v>214</v>
      </c>
      <c r="P140" s="330">
        <v>2</v>
      </c>
      <c r="Q140" s="296">
        <v>2</v>
      </c>
      <c r="R140" s="296" t="s">
        <v>89</v>
      </c>
      <c r="S140" s="296" t="s">
        <v>7</v>
      </c>
      <c r="T140" s="357">
        <v>6</v>
      </c>
      <c r="U140" s="313" t="s">
        <v>38</v>
      </c>
    </row>
    <row r="141" spans="2:21" ht="13.5" thickBot="1">
      <c r="B141" s="326">
        <v>3</v>
      </c>
      <c r="C141" s="327" t="s">
        <v>467</v>
      </c>
      <c r="D141" s="386" t="s">
        <v>210</v>
      </c>
      <c r="E141" s="327">
        <v>2</v>
      </c>
      <c r="F141" s="327">
        <v>2</v>
      </c>
      <c r="G141" s="396"/>
      <c r="H141" s="396"/>
      <c r="I141" s="397"/>
      <c r="J141" s="398"/>
      <c r="K141" s="289"/>
      <c r="L141" s="467">
        <v>3</v>
      </c>
      <c r="M141" s="296" t="s">
        <v>215</v>
      </c>
      <c r="N141" s="299" t="s">
        <v>210</v>
      </c>
      <c r="O141" s="338" t="s">
        <v>211</v>
      </c>
      <c r="P141" s="330">
        <v>2</v>
      </c>
      <c r="Q141" s="296">
        <v>2</v>
      </c>
      <c r="R141" s="296" t="s">
        <v>89</v>
      </c>
      <c r="S141" s="296" t="s">
        <v>7</v>
      </c>
      <c r="T141" s="357">
        <v>6</v>
      </c>
      <c r="U141" s="313" t="s">
        <v>38</v>
      </c>
    </row>
    <row r="142" spans="2:21">
      <c r="B142" s="326">
        <v>4</v>
      </c>
      <c r="C142" s="327" t="s">
        <v>464</v>
      </c>
      <c r="D142" s="386" t="s">
        <v>465</v>
      </c>
      <c r="E142" s="327">
        <v>2</v>
      </c>
      <c r="F142" s="327">
        <v>4</v>
      </c>
      <c r="G142" s="340"/>
      <c r="H142" s="340"/>
      <c r="I142" s="341"/>
      <c r="J142" s="341"/>
      <c r="K142" s="289"/>
      <c r="L142" s="467">
        <v>4</v>
      </c>
      <c r="M142" s="296" t="s">
        <v>212</v>
      </c>
      <c r="N142" s="299" t="s">
        <v>207</v>
      </c>
      <c r="O142" s="338" t="s">
        <v>208</v>
      </c>
      <c r="P142" s="296">
        <v>2</v>
      </c>
      <c r="Q142" s="296">
        <v>2</v>
      </c>
      <c r="R142" s="296" t="s">
        <v>89</v>
      </c>
      <c r="S142" s="296" t="s">
        <v>7</v>
      </c>
      <c r="T142" s="357">
        <v>6</v>
      </c>
      <c r="U142" s="313" t="s">
        <v>38</v>
      </c>
    </row>
    <row r="143" spans="2:21" ht="26.25" thickBot="1">
      <c r="B143" s="331"/>
      <c r="C143" s="332"/>
      <c r="D143" s="382" t="s">
        <v>567</v>
      </c>
      <c r="E143" s="334">
        <f>SUM(E139:E142)</f>
        <v>8</v>
      </c>
      <c r="F143" s="335"/>
      <c r="G143" s="282"/>
      <c r="H143" s="282"/>
      <c r="I143" s="289"/>
      <c r="J143" s="289"/>
      <c r="K143" s="289"/>
      <c r="L143" s="467">
        <v>5</v>
      </c>
      <c r="M143" s="330" t="s">
        <v>57</v>
      </c>
      <c r="N143" s="299" t="s">
        <v>203</v>
      </c>
      <c r="O143" s="338" t="s">
        <v>204</v>
      </c>
      <c r="P143" s="296">
        <v>2</v>
      </c>
      <c r="Q143" s="296">
        <v>2</v>
      </c>
      <c r="R143" s="296" t="s">
        <v>89</v>
      </c>
      <c r="S143" s="296" t="s">
        <v>7</v>
      </c>
      <c r="T143" s="296">
        <v>6</v>
      </c>
      <c r="U143" s="313" t="s">
        <v>38</v>
      </c>
    </row>
    <row r="144" spans="2:21">
      <c r="C144" s="275"/>
      <c r="F144" s="275"/>
      <c r="G144" s="282"/>
      <c r="H144" s="282"/>
      <c r="I144" s="289"/>
      <c r="J144" s="289"/>
      <c r="K144" s="289"/>
      <c r="L144" s="467">
        <v>6</v>
      </c>
      <c r="M144" s="296" t="s">
        <v>209</v>
      </c>
      <c r="N144" s="299" t="s">
        <v>205</v>
      </c>
      <c r="O144" s="338" t="s">
        <v>206</v>
      </c>
      <c r="P144" s="330">
        <v>3</v>
      </c>
      <c r="Q144" s="296">
        <v>3</v>
      </c>
      <c r="R144" s="296" t="s">
        <v>89</v>
      </c>
      <c r="S144" s="296" t="s">
        <v>7</v>
      </c>
      <c r="T144" s="357">
        <v>6</v>
      </c>
      <c r="U144" s="313" t="s">
        <v>38</v>
      </c>
    </row>
    <row r="145" spans="2:21">
      <c r="C145" s="275"/>
      <c r="F145" s="275"/>
      <c r="I145" s="400"/>
      <c r="J145" s="400"/>
      <c r="K145" s="400"/>
      <c r="L145" s="467">
        <v>7</v>
      </c>
      <c r="M145" s="296" t="s">
        <v>58</v>
      </c>
      <c r="N145" s="299" t="s">
        <v>216</v>
      </c>
      <c r="O145" s="338" t="s">
        <v>217</v>
      </c>
      <c r="P145" s="330">
        <v>2</v>
      </c>
      <c r="Q145" s="296">
        <v>2</v>
      </c>
      <c r="R145" s="296" t="s">
        <v>89</v>
      </c>
      <c r="S145" s="296" t="s">
        <v>7</v>
      </c>
      <c r="T145" s="357">
        <v>6</v>
      </c>
      <c r="U145" s="313" t="s">
        <v>38</v>
      </c>
    </row>
    <row r="146" spans="2:21">
      <c r="C146" s="275"/>
      <c r="F146" s="275"/>
      <c r="L146" s="467">
        <v>8</v>
      </c>
      <c r="M146" s="296" t="s">
        <v>59</v>
      </c>
      <c r="N146" s="299" t="s">
        <v>219</v>
      </c>
      <c r="O146" s="338" t="s">
        <v>220</v>
      </c>
      <c r="P146" s="330">
        <v>2</v>
      </c>
      <c r="Q146" s="296">
        <v>2</v>
      </c>
      <c r="R146" s="296" t="s">
        <v>89</v>
      </c>
      <c r="S146" s="296" t="s">
        <v>7</v>
      </c>
      <c r="T146" s="357">
        <v>6</v>
      </c>
      <c r="U146" s="313" t="s">
        <v>38</v>
      </c>
    </row>
    <row r="147" spans="2:21" ht="13.5" thickBot="1">
      <c r="B147" s="224" t="s">
        <v>575</v>
      </c>
      <c r="C147" s="325"/>
      <c r="D147" s="281"/>
      <c r="E147" s="280"/>
      <c r="F147" s="280"/>
      <c r="L147" s="444"/>
      <c r="M147" s="445"/>
      <c r="N147" s="446"/>
      <c r="O147" s="446"/>
      <c r="P147" s="446"/>
      <c r="Q147" s="446"/>
      <c r="R147" s="446"/>
      <c r="S147" s="446"/>
      <c r="T147" s="446"/>
      <c r="U147" s="447"/>
    </row>
    <row r="148" spans="2:21" ht="13.5">
      <c r="B148" s="285" t="s">
        <v>536</v>
      </c>
      <c r="C148" s="286" t="s">
        <v>345</v>
      </c>
      <c r="D148" s="286" t="s">
        <v>537</v>
      </c>
      <c r="E148" s="286" t="s">
        <v>346</v>
      </c>
      <c r="F148" s="286" t="s">
        <v>1</v>
      </c>
      <c r="L148" s="337"/>
      <c r="M148" s="296"/>
      <c r="N148" s="443" t="s">
        <v>221</v>
      </c>
      <c r="O148" s="403" t="s">
        <v>531</v>
      </c>
      <c r="P148" s="443"/>
      <c r="Q148" s="296"/>
      <c r="R148" s="296"/>
      <c r="S148" s="296"/>
      <c r="T148" s="395"/>
      <c r="U148" s="313"/>
    </row>
    <row r="149" spans="2:21">
      <c r="B149" s="326">
        <v>1</v>
      </c>
      <c r="C149" s="327" t="s">
        <v>469</v>
      </c>
      <c r="D149" s="328" t="s">
        <v>222</v>
      </c>
      <c r="E149" s="327">
        <v>2</v>
      </c>
      <c r="F149" s="327">
        <v>2</v>
      </c>
      <c r="L149" s="337">
        <v>1</v>
      </c>
      <c r="M149" s="296" t="s">
        <v>39</v>
      </c>
      <c r="N149" s="338" t="s">
        <v>222</v>
      </c>
      <c r="O149" s="338" t="s">
        <v>223</v>
      </c>
      <c r="P149" s="357">
        <v>3</v>
      </c>
      <c r="Q149" s="296">
        <v>3</v>
      </c>
      <c r="R149" s="296" t="s">
        <v>89</v>
      </c>
      <c r="S149" s="296" t="s">
        <v>7</v>
      </c>
      <c r="T149" s="357">
        <v>5</v>
      </c>
      <c r="U149" s="313" t="s">
        <v>15</v>
      </c>
    </row>
    <row r="150" spans="2:21">
      <c r="B150" s="326">
        <v>2</v>
      </c>
      <c r="C150" s="327" t="s">
        <v>470</v>
      </c>
      <c r="D150" s="328" t="s">
        <v>471</v>
      </c>
      <c r="E150" s="327">
        <v>2</v>
      </c>
      <c r="F150" s="327">
        <v>2</v>
      </c>
      <c r="L150" s="337">
        <v>2</v>
      </c>
      <c r="M150" s="296" t="s">
        <v>60</v>
      </c>
      <c r="N150" s="338" t="s">
        <v>224</v>
      </c>
      <c r="O150" s="338" t="s">
        <v>532</v>
      </c>
      <c r="P150" s="357">
        <v>3</v>
      </c>
      <c r="Q150" s="296">
        <v>3</v>
      </c>
      <c r="R150" s="296" t="s">
        <v>89</v>
      </c>
      <c r="S150" s="296" t="s">
        <v>7</v>
      </c>
      <c r="T150" s="357">
        <v>6</v>
      </c>
      <c r="U150" s="313" t="s">
        <v>39</v>
      </c>
    </row>
    <row r="151" spans="2:21">
      <c r="B151" s="326">
        <v>3</v>
      </c>
      <c r="C151" s="327" t="s">
        <v>472</v>
      </c>
      <c r="D151" s="328" t="s">
        <v>225</v>
      </c>
      <c r="E151" s="327">
        <v>2</v>
      </c>
      <c r="F151" s="327">
        <v>2</v>
      </c>
      <c r="L151" s="337">
        <v>3</v>
      </c>
      <c r="M151" s="296" t="s">
        <v>61</v>
      </c>
      <c r="N151" s="338" t="s">
        <v>225</v>
      </c>
      <c r="O151" s="338" t="s">
        <v>226</v>
      </c>
      <c r="P151" s="357">
        <v>3</v>
      </c>
      <c r="Q151" s="296">
        <v>3</v>
      </c>
      <c r="R151" s="296" t="s">
        <v>89</v>
      </c>
      <c r="S151" s="296" t="s">
        <v>7</v>
      </c>
      <c r="T151" s="357">
        <v>6</v>
      </c>
      <c r="U151" s="313" t="s">
        <v>39</v>
      </c>
    </row>
    <row r="152" spans="2:21">
      <c r="B152" s="326">
        <v>4</v>
      </c>
      <c r="C152" s="327" t="s">
        <v>473</v>
      </c>
      <c r="D152" s="328" t="s">
        <v>232</v>
      </c>
      <c r="E152" s="327">
        <v>2</v>
      </c>
      <c r="F152" s="327">
        <v>2</v>
      </c>
      <c r="L152" s="337">
        <v>4</v>
      </c>
      <c r="M152" s="296" t="s">
        <v>63</v>
      </c>
      <c r="N152" s="338" t="s">
        <v>232</v>
      </c>
      <c r="O152" s="338" t="s">
        <v>233</v>
      </c>
      <c r="P152" s="357">
        <v>3</v>
      </c>
      <c r="Q152" s="296">
        <v>3</v>
      </c>
      <c r="R152" s="296" t="s">
        <v>89</v>
      </c>
      <c r="S152" s="296" t="s">
        <v>7</v>
      </c>
      <c r="T152" s="357">
        <v>6</v>
      </c>
      <c r="U152" s="313" t="s">
        <v>39</v>
      </c>
    </row>
    <row r="153" spans="2:21" ht="26.25" thickBot="1">
      <c r="B153" s="331"/>
      <c r="C153" s="332"/>
      <c r="D153" s="401" t="s">
        <v>567</v>
      </c>
      <c r="E153" s="334">
        <f>SUM(E149:E152)</f>
        <v>8</v>
      </c>
      <c r="F153" s="335"/>
      <c r="L153" s="467">
        <v>5</v>
      </c>
      <c r="M153" s="330" t="s">
        <v>229</v>
      </c>
      <c r="N153" s="299" t="s">
        <v>227</v>
      </c>
      <c r="O153" s="338" t="s">
        <v>228</v>
      </c>
      <c r="P153" s="296">
        <v>3</v>
      </c>
      <c r="Q153" s="296">
        <v>3</v>
      </c>
      <c r="R153" s="296" t="s">
        <v>89</v>
      </c>
      <c r="S153" s="296" t="s">
        <v>7</v>
      </c>
      <c r="T153" s="296">
        <v>6</v>
      </c>
      <c r="U153" s="313" t="s">
        <v>39</v>
      </c>
    </row>
    <row r="154" spans="2:21">
      <c r="B154" s="280"/>
      <c r="C154" s="325"/>
      <c r="D154" s="281"/>
      <c r="E154" s="280"/>
      <c r="F154" s="280"/>
      <c r="L154" s="337">
        <v>6</v>
      </c>
      <c r="M154" s="296" t="s">
        <v>62</v>
      </c>
      <c r="N154" s="338" t="s">
        <v>230</v>
      </c>
      <c r="O154" s="338" t="s">
        <v>231</v>
      </c>
      <c r="P154" s="357">
        <v>2</v>
      </c>
      <c r="Q154" s="296">
        <v>2</v>
      </c>
      <c r="R154" s="296" t="s">
        <v>89</v>
      </c>
      <c r="S154" s="296" t="s">
        <v>7</v>
      </c>
      <c r="T154" s="357">
        <v>6</v>
      </c>
      <c r="U154" s="313" t="s">
        <v>39</v>
      </c>
    </row>
    <row r="155" spans="2:21" ht="13.5" thickBot="1">
      <c r="B155" s="224" t="s">
        <v>574</v>
      </c>
      <c r="C155" s="325"/>
      <c r="D155" s="281"/>
      <c r="E155" s="280"/>
      <c r="F155" s="280"/>
      <c r="L155" s="444"/>
      <c r="M155" s="445"/>
      <c r="N155" s="446"/>
      <c r="O155" s="446"/>
      <c r="P155" s="446"/>
      <c r="Q155" s="446"/>
      <c r="R155" s="446"/>
      <c r="S155" s="446"/>
      <c r="T155" s="446"/>
      <c r="U155" s="447"/>
    </row>
    <row r="156" spans="2:21" ht="13.5">
      <c r="B156" s="285" t="s">
        <v>536</v>
      </c>
      <c r="C156" s="286" t="s">
        <v>345</v>
      </c>
      <c r="D156" s="286" t="s">
        <v>537</v>
      </c>
      <c r="E156" s="286" t="s">
        <v>346</v>
      </c>
      <c r="F156" s="286" t="s">
        <v>1</v>
      </c>
      <c r="L156" s="337"/>
      <c r="M156" s="296"/>
      <c r="N156" s="443" t="s">
        <v>234</v>
      </c>
      <c r="O156" s="403" t="s">
        <v>533</v>
      </c>
      <c r="P156" s="443"/>
      <c r="Q156" s="296"/>
      <c r="R156" s="296"/>
      <c r="S156" s="296"/>
      <c r="T156" s="395"/>
      <c r="U156" s="313"/>
    </row>
    <row r="157" spans="2:21" ht="25.5">
      <c r="B157" s="326">
        <v>1</v>
      </c>
      <c r="C157" s="327" t="s">
        <v>476</v>
      </c>
      <c r="D157" s="328" t="s">
        <v>570</v>
      </c>
      <c r="E157" s="327">
        <v>2</v>
      </c>
      <c r="F157" s="327">
        <v>2</v>
      </c>
      <c r="L157" s="304">
        <v>1</v>
      </c>
      <c r="M157" s="330" t="s">
        <v>244</v>
      </c>
      <c r="N157" s="377" t="s">
        <v>242</v>
      </c>
      <c r="O157" s="377" t="s">
        <v>243</v>
      </c>
      <c r="P157" s="296">
        <v>2</v>
      </c>
      <c r="Q157" s="296">
        <v>2</v>
      </c>
      <c r="R157" s="296" t="s">
        <v>89</v>
      </c>
      <c r="S157" s="296" t="s">
        <v>7</v>
      </c>
      <c r="T157" s="296">
        <v>6</v>
      </c>
      <c r="U157" s="313" t="s">
        <v>40</v>
      </c>
    </row>
    <row r="158" spans="2:21">
      <c r="B158" s="326">
        <v>2</v>
      </c>
      <c r="C158" s="327" t="s">
        <v>479</v>
      </c>
      <c r="D158" s="328" t="s">
        <v>248</v>
      </c>
      <c r="E158" s="327">
        <v>2</v>
      </c>
      <c r="F158" s="327">
        <v>2</v>
      </c>
      <c r="L158" s="304">
        <v>2</v>
      </c>
      <c r="M158" s="296" t="s">
        <v>40</v>
      </c>
      <c r="N158" s="338" t="s">
        <v>248</v>
      </c>
      <c r="O158" s="299" t="s">
        <v>534</v>
      </c>
      <c r="P158" s="357">
        <v>2</v>
      </c>
      <c r="Q158" s="296">
        <v>2</v>
      </c>
      <c r="R158" s="296" t="s">
        <v>89</v>
      </c>
      <c r="S158" s="296" t="s">
        <v>7</v>
      </c>
      <c r="T158" s="357">
        <v>5</v>
      </c>
      <c r="U158" s="313" t="s">
        <v>36</v>
      </c>
    </row>
    <row r="159" spans="2:21">
      <c r="B159" s="326">
        <v>3</v>
      </c>
      <c r="C159" s="327" t="s">
        <v>485</v>
      </c>
      <c r="D159" s="328" t="s">
        <v>486</v>
      </c>
      <c r="E159" s="327">
        <v>2</v>
      </c>
      <c r="F159" s="327">
        <v>2</v>
      </c>
      <c r="L159" s="304">
        <v>3</v>
      </c>
      <c r="M159" s="296" t="s">
        <v>64</v>
      </c>
      <c r="N159" s="338" t="s">
        <v>235</v>
      </c>
      <c r="O159" s="338" t="s">
        <v>235</v>
      </c>
      <c r="P159" s="357">
        <v>2</v>
      </c>
      <c r="Q159" s="296">
        <v>2</v>
      </c>
      <c r="R159" s="296" t="s">
        <v>89</v>
      </c>
      <c r="S159" s="296" t="s">
        <v>7</v>
      </c>
      <c r="T159" s="357">
        <v>6</v>
      </c>
      <c r="U159" s="313" t="s">
        <v>40</v>
      </c>
    </row>
    <row r="160" spans="2:21">
      <c r="B160" s="326">
        <v>4</v>
      </c>
      <c r="C160" s="327" t="s">
        <v>571</v>
      </c>
      <c r="D160" s="328" t="s">
        <v>572</v>
      </c>
      <c r="E160" s="327">
        <v>2</v>
      </c>
      <c r="F160" s="327">
        <v>2</v>
      </c>
      <c r="L160" s="304">
        <v>4</v>
      </c>
      <c r="M160" s="296" t="s">
        <v>238</v>
      </c>
      <c r="N160" s="338" t="s">
        <v>236</v>
      </c>
      <c r="O160" s="338" t="s">
        <v>237</v>
      </c>
      <c r="P160" s="357">
        <v>2</v>
      </c>
      <c r="Q160" s="296">
        <v>2</v>
      </c>
      <c r="R160" s="296" t="s">
        <v>89</v>
      </c>
      <c r="S160" s="296" t="s">
        <v>7</v>
      </c>
      <c r="T160" s="357">
        <v>6</v>
      </c>
      <c r="U160" s="313" t="s">
        <v>40</v>
      </c>
    </row>
    <row r="161" spans="2:21">
      <c r="B161" s="405"/>
      <c r="C161" s="327"/>
      <c r="D161" s="406" t="s">
        <v>567</v>
      </c>
      <c r="E161" s="407">
        <f>SUM(E157:E160)</f>
        <v>8</v>
      </c>
      <c r="F161" s="328"/>
      <c r="L161" s="304">
        <v>5</v>
      </c>
      <c r="M161" s="296" t="s">
        <v>249</v>
      </c>
      <c r="N161" s="338" t="s">
        <v>250</v>
      </c>
      <c r="O161" s="299" t="s">
        <v>250</v>
      </c>
      <c r="P161" s="357">
        <v>2</v>
      </c>
      <c r="Q161" s="296">
        <v>2</v>
      </c>
      <c r="R161" s="296" t="s">
        <v>89</v>
      </c>
      <c r="S161" s="296" t="s">
        <v>7</v>
      </c>
      <c r="T161" s="357">
        <v>6</v>
      </c>
      <c r="U161" s="313" t="s">
        <v>40</v>
      </c>
    </row>
    <row r="162" spans="2:21" ht="26.25" thickBot="1">
      <c r="B162" s="408"/>
      <c r="C162" s="409"/>
      <c r="D162" s="410" t="s">
        <v>573</v>
      </c>
      <c r="E162" s="411">
        <f>E16+E24+E39+E49+E78+E85+E95+E101+E108+6</f>
        <v>150</v>
      </c>
      <c r="F162" s="412"/>
      <c r="L162" s="318">
        <v>6</v>
      </c>
      <c r="M162" s="396" t="s">
        <v>65</v>
      </c>
      <c r="N162" s="434" t="s">
        <v>251</v>
      </c>
      <c r="O162" s="434" t="s">
        <v>252</v>
      </c>
      <c r="P162" s="396">
        <v>2</v>
      </c>
      <c r="Q162" s="396">
        <v>2</v>
      </c>
      <c r="R162" s="396" t="s">
        <v>89</v>
      </c>
      <c r="S162" s="396" t="s">
        <v>7</v>
      </c>
      <c r="T162" s="396">
        <v>6</v>
      </c>
      <c r="U162" s="321" t="s">
        <v>40</v>
      </c>
    </row>
  </sheetData>
  <mergeCells count="78">
    <mergeCell ref="T69:T70"/>
    <mergeCell ref="O91:O92"/>
    <mergeCell ref="P91:P92"/>
    <mergeCell ref="Q91:Q92"/>
    <mergeCell ref="L45:L46"/>
    <mergeCell ref="M45:M46"/>
    <mergeCell ref="N45:N46"/>
    <mergeCell ref="O45:O46"/>
    <mergeCell ref="P45:P46"/>
    <mergeCell ref="L57:L58"/>
    <mergeCell ref="M57:M58"/>
    <mergeCell ref="N57:N58"/>
    <mergeCell ref="O57:O58"/>
    <mergeCell ref="R91:R92"/>
    <mergeCell ref="M91:M92"/>
    <mergeCell ref="L91:L92"/>
    <mergeCell ref="N91:N92"/>
    <mergeCell ref="P57:P58"/>
    <mergeCell ref="Q57:Q58"/>
    <mergeCell ref="O67:O68"/>
    <mergeCell ref="P67:P68"/>
    <mergeCell ref="Q67:Q68"/>
    <mergeCell ref="R67:R68"/>
    <mergeCell ref="O69:O70"/>
    <mergeCell ref="P69:P70"/>
    <mergeCell ref="S54:S55"/>
    <mergeCell ref="T54:T55"/>
    <mergeCell ref="U54:U55"/>
    <mergeCell ref="O54:O55"/>
    <mergeCell ref="P54:P55"/>
    <mergeCell ref="Q54:Q55"/>
    <mergeCell ref="R54:R55"/>
    <mergeCell ref="U91:U92"/>
    <mergeCell ref="L67:L68"/>
    <mergeCell ref="M67:M68"/>
    <mergeCell ref="N67:N68"/>
    <mergeCell ref="U67:U68"/>
    <mergeCell ref="L69:L70"/>
    <mergeCell ref="M69:M70"/>
    <mergeCell ref="N69:N70"/>
    <mergeCell ref="U69:U70"/>
    <mergeCell ref="S91:S92"/>
    <mergeCell ref="T91:T92"/>
    <mergeCell ref="S67:S68"/>
    <mergeCell ref="T67:T68"/>
    <mergeCell ref="Q69:Q70"/>
    <mergeCell ref="R69:R70"/>
    <mergeCell ref="S69:S70"/>
    <mergeCell ref="C32:C33"/>
    <mergeCell ref="B32:B33"/>
    <mergeCell ref="D32:D33"/>
    <mergeCell ref="E32:E33"/>
    <mergeCell ref="F32:F33"/>
    <mergeCell ref="T37:T38"/>
    <mergeCell ref="U37:U38"/>
    <mergeCell ref="O37:O38"/>
    <mergeCell ref="S37:S38"/>
    <mergeCell ref="U45:U46"/>
    <mergeCell ref="T45:T46"/>
    <mergeCell ref="Q45:Q46"/>
    <mergeCell ref="R45:R46"/>
    <mergeCell ref="S45:S46"/>
    <mergeCell ref="B1:F2"/>
    <mergeCell ref="L1:P2"/>
    <mergeCell ref="N37:N38"/>
    <mergeCell ref="W1:AA2"/>
    <mergeCell ref="R57:R58"/>
    <mergeCell ref="M37:M38"/>
    <mergeCell ref="L37:L38"/>
    <mergeCell ref="P37:P38"/>
    <mergeCell ref="Q37:Q38"/>
    <mergeCell ref="R37:R38"/>
    <mergeCell ref="S57:S58"/>
    <mergeCell ref="T57:T58"/>
    <mergeCell ref="U57:U58"/>
    <mergeCell ref="L54:L55"/>
    <mergeCell ref="M54:M55"/>
    <mergeCell ref="N54:N55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1"/>
  <sheetViews>
    <sheetView topLeftCell="A67" workbookViewId="0">
      <selection activeCell="B4" sqref="B4:F160"/>
    </sheetView>
  </sheetViews>
  <sheetFormatPr defaultRowHeight="15"/>
  <cols>
    <col min="2" max="2" width="4.85546875" customWidth="1"/>
    <col min="3" max="3" width="9.140625" style="211" customWidth="1"/>
    <col min="4" max="4" width="27.7109375" style="209" customWidth="1"/>
    <col min="10" max="10" width="7.5703125" style="210" customWidth="1"/>
  </cols>
  <sheetData>
    <row r="1" spans="2:10" ht="18.75">
      <c r="B1" s="261" t="s">
        <v>581</v>
      </c>
    </row>
    <row r="2" spans="2:10" ht="18.75">
      <c r="B2" s="261" t="s">
        <v>582</v>
      </c>
    </row>
    <row r="4" spans="2:10" ht="15.75" thickBot="1">
      <c r="B4" s="208" t="s">
        <v>541</v>
      </c>
      <c r="C4" s="224" t="s">
        <v>539</v>
      </c>
    </row>
    <row r="5" spans="2:10" ht="21">
      <c r="B5" s="212" t="s">
        <v>536</v>
      </c>
      <c r="C5" s="213" t="s">
        <v>345</v>
      </c>
      <c r="D5" s="213" t="s">
        <v>537</v>
      </c>
      <c r="E5" s="213" t="s">
        <v>346</v>
      </c>
      <c r="F5" s="213" t="s">
        <v>1</v>
      </c>
      <c r="G5" s="213" t="s">
        <v>85</v>
      </c>
      <c r="H5" s="213" t="s">
        <v>86</v>
      </c>
      <c r="I5" s="213" t="s">
        <v>347</v>
      </c>
      <c r="J5" s="214" t="s">
        <v>362</v>
      </c>
    </row>
    <row r="6" spans="2:10" ht="15.75">
      <c r="B6" s="215">
        <v>1</v>
      </c>
      <c r="C6" s="216" t="s">
        <v>348</v>
      </c>
      <c r="D6" s="217" t="s">
        <v>349</v>
      </c>
      <c r="E6" s="216">
        <v>2</v>
      </c>
      <c r="F6" s="216">
        <v>2</v>
      </c>
      <c r="G6" s="216" t="s">
        <v>89</v>
      </c>
      <c r="H6" s="216" t="s">
        <v>2</v>
      </c>
      <c r="I6" s="216">
        <v>1</v>
      </c>
      <c r="J6" s="218"/>
    </row>
    <row r="7" spans="2:10" ht="15.75">
      <c r="B7" s="215">
        <v>2</v>
      </c>
      <c r="C7" s="216" t="s">
        <v>350</v>
      </c>
      <c r="D7" s="217" t="s">
        <v>87</v>
      </c>
      <c r="E7" s="216">
        <v>2</v>
      </c>
      <c r="F7" s="216">
        <v>2</v>
      </c>
      <c r="G7" s="216" t="s">
        <v>89</v>
      </c>
      <c r="H7" s="216" t="s">
        <v>7</v>
      </c>
      <c r="I7" s="216">
        <v>2</v>
      </c>
      <c r="J7" s="218"/>
    </row>
    <row r="8" spans="2:10" ht="15.75">
      <c r="B8" s="215">
        <v>3</v>
      </c>
      <c r="C8" s="216" t="s">
        <v>351</v>
      </c>
      <c r="D8" s="217" t="s">
        <v>91</v>
      </c>
      <c r="E8" s="216">
        <v>2</v>
      </c>
      <c r="F8" s="216">
        <v>2</v>
      </c>
      <c r="G8" s="216" t="s">
        <v>89</v>
      </c>
      <c r="H8" s="216" t="s">
        <v>7</v>
      </c>
      <c r="I8" s="216">
        <v>2</v>
      </c>
      <c r="J8" s="218"/>
    </row>
    <row r="9" spans="2:10" ht="15.75">
      <c r="B9" s="215">
        <v>4</v>
      </c>
      <c r="C9" s="216" t="s">
        <v>352</v>
      </c>
      <c r="D9" s="217" t="s">
        <v>93</v>
      </c>
      <c r="E9" s="216">
        <v>2</v>
      </c>
      <c r="F9" s="216">
        <v>2</v>
      </c>
      <c r="G9" s="216" t="s">
        <v>89</v>
      </c>
      <c r="H9" s="216" t="s">
        <v>7</v>
      </c>
      <c r="I9" s="216">
        <v>2</v>
      </c>
      <c r="J9" s="218"/>
    </row>
    <row r="10" spans="2:10" ht="15.75">
      <c r="B10" s="215">
        <v>5</v>
      </c>
      <c r="C10" s="216" t="s">
        <v>353</v>
      </c>
      <c r="D10" s="217" t="s">
        <v>95</v>
      </c>
      <c r="E10" s="216">
        <v>2</v>
      </c>
      <c r="F10" s="216">
        <v>2</v>
      </c>
      <c r="G10" s="216" t="s">
        <v>89</v>
      </c>
      <c r="H10" s="216" t="s">
        <v>7</v>
      </c>
      <c r="I10" s="216">
        <v>2</v>
      </c>
      <c r="J10" s="218"/>
    </row>
    <row r="11" spans="2:10" ht="15.75">
      <c r="B11" s="215">
        <v>6</v>
      </c>
      <c r="C11" s="216" t="s">
        <v>354</v>
      </c>
      <c r="D11" s="217" t="s">
        <v>97</v>
      </c>
      <c r="E11" s="216">
        <v>2</v>
      </c>
      <c r="F11" s="216">
        <v>2</v>
      </c>
      <c r="G11" s="216" t="s">
        <v>89</v>
      </c>
      <c r="H11" s="216" t="s">
        <v>7</v>
      </c>
      <c r="I11" s="216">
        <v>2</v>
      </c>
      <c r="J11" s="218"/>
    </row>
    <row r="12" spans="2:10" ht="15.75">
      <c r="B12" s="215">
        <v>7</v>
      </c>
      <c r="C12" s="216" t="s">
        <v>355</v>
      </c>
      <c r="D12" s="217" t="s">
        <v>101</v>
      </c>
      <c r="E12" s="216">
        <v>2</v>
      </c>
      <c r="F12" s="216">
        <v>2</v>
      </c>
      <c r="G12" s="216" t="s">
        <v>89</v>
      </c>
      <c r="H12" s="216" t="s">
        <v>2</v>
      </c>
      <c r="I12" s="216">
        <v>1</v>
      </c>
      <c r="J12" s="218"/>
    </row>
    <row r="13" spans="2:10" ht="15.75">
      <c r="B13" s="215">
        <v>8</v>
      </c>
      <c r="C13" s="216" t="s">
        <v>356</v>
      </c>
      <c r="D13" s="217" t="s">
        <v>82</v>
      </c>
      <c r="E13" s="216">
        <v>2</v>
      </c>
      <c r="F13" s="216">
        <v>2</v>
      </c>
      <c r="G13" s="216" t="s">
        <v>89</v>
      </c>
      <c r="H13" s="216" t="s">
        <v>2</v>
      </c>
      <c r="I13" s="216">
        <v>4</v>
      </c>
      <c r="J13" s="218"/>
    </row>
    <row r="14" spans="2:10" ht="15.75">
      <c r="B14" s="215">
        <v>9</v>
      </c>
      <c r="C14" s="216" t="s">
        <v>357</v>
      </c>
      <c r="D14" s="217" t="s">
        <v>358</v>
      </c>
      <c r="E14" s="216">
        <v>2</v>
      </c>
      <c r="F14" s="216">
        <v>2</v>
      </c>
      <c r="G14" s="216" t="s">
        <v>89</v>
      </c>
      <c r="H14" s="216" t="s">
        <v>2</v>
      </c>
      <c r="I14" s="216">
        <v>2</v>
      </c>
      <c r="J14" s="218"/>
    </row>
    <row r="15" spans="2:10" ht="16.5" thickBot="1">
      <c r="B15" s="219"/>
      <c r="C15" s="220"/>
      <c r="D15" s="223" t="s">
        <v>538</v>
      </c>
      <c r="E15" s="221">
        <f>SUM(E12:E14)+E7+E6</f>
        <v>10</v>
      </c>
      <c r="F15" s="222"/>
      <c r="G15" s="222"/>
      <c r="H15" s="222"/>
      <c r="I15" s="222"/>
      <c r="J15" s="262"/>
    </row>
    <row r="16" spans="2:10" ht="15.75">
      <c r="B16" s="226"/>
      <c r="C16" s="227"/>
      <c r="D16" s="228"/>
      <c r="E16" s="229"/>
      <c r="F16" s="226"/>
      <c r="G16" s="226"/>
      <c r="H16" s="226"/>
      <c r="I16" s="226"/>
      <c r="J16" s="263"/>
    </row>
    <row r="17" spans="2:10" ht="15.75">
      <c r="B17" s="224" t="s">
        <v>540</v>
      </c>
      <c r="C17" s="227"/>
      <c r="D17" s="228"/>
      <c r="E17" s="229"/>
      <c r="F17" s="226"/>
      <c r="G17" s="226"/>
      <c r="H17" s="226"/>
      <c r="I17" s="226"/>
      <c r="J17" s="263"/>
    </row>
    <row r="18" spans="2:10" ht="15.75" thickBot="1">
      <c r="B18" s="224" t="s">
        <v>364</v>
      </c>
    </row>
    <row r="19" spans="2:10" ht="21">
      <c r="B19" s="212" t="s">
        <v>536</v>
      </c>
      <c r="C19" s="213" t="s">
        <v>345</v>
      </c>
      <c r="D19" s="213" t="s">
        <v>537</v>
      </c>
      <c r="E19" s="213" t="s">
        <v>346</v>
      </c>
      <c r="F19" s="213" t="s">
        <v>1</v>
      </c>
      <c r="G19" s="213" t="s">
        <v>85</v>
      </c>
      <c r="H19" s="213" t="s">
        <v>86</v>
      </c>
      <c r="I19" s="213" t="s">
        <v>347</v>
      </c>
      <c r="J19" s="214" t="s">
        <v>362</v>
      </c>
    </row>
    <row r="20" spans="2:10" ht="15.75">
      <c r="B20" s="230">
        <v>1</v>
      </c>
      <c r="C20" s="231" t="s">
        <v>365</v>
      </c>
      <c r="D20" s="231" t="s">
        <v>291</v>
      </c>
      <c r="E20" s="232">
        <v>3</v>
      </c>
      <c r="F20" s="232">
        <v>3</v>
      </c>
      <c r="G20" s="232" t="s">
        <v>89</v>
      </c>
      <c r="H20" s="232" t="s">
        <v>2</v>
      </c>
      <c r="I20" s="232">
        <v>1</v>
      </c>
      <c r="J20" s="264"/>
    </row>
    <row r="21" spans="2:10" ht="15.75">
      <c r="B21" s="230">
        <v>2</v>
      </c>
      <c r="C21" s="231" t="s">
        <v>366</v>
      </c>
      <c r="D21" s="231" t="s">
        <v>103</v>
      </c>
      <c r="E21" s="232">
        <v>3</v>
      </c>
      <c r="F21" s="232">
        <v>3</v>
      </c>
      <c r="G21" s="232" t="s">
        <v>89</v>
      </c>
      <c r="H21" s="232" t="s">
        <v>2</v>
      </c>
      <c r="I21" s="232">
        <v>2</v>
      </c>
      <c r="J21" s="264"/>
    </row>
    <row r="22" spans="2:10" ht="15.75">
      <c r="B22" s="230">
        <v>3</v>
      </c>
      <c r="C22" s="231" t="s">
        <v>367</v>
      </c>
      <c r="D22" s="231" t="s">
        <v>81</v>
      </c>
      <c r="E22" s="232">
        <v>4</v>
      </c>
      <c r="F22" s="232">
        <v>4</v>
      </c>
      <c r="G22" s="232" t="s">
        <v>89</v>
      </c>
      <c r="H22" s="232" t="s">
        <v>2</v>
      </c>
      <c r="I22" s="232">
        <v>3</v>
      </c>
      <c r="J22" s="264"/>
    </row>
    <row r="23" spans="2:10" ht="16.5" thickBot="1">
      <c r="B23" s="219"/>
      <c r="C23" s="222"/>
      <c r="D23" s="233" t="s">
        <v>538</v>
      </c>
      <c r="E23" s="221">
        <f>SUM(E20:E22)</f>
        <v>10</v>
      </c>
      <c r="F23" s="222"/>
      <c r="G23" s="222"/>
      <c r="H23" s="222"/>
      <c r="I23" s="222"/>
      <c r="J23" s="262"/>
    </row>
    <row r="24" spans="2:10" ht="15.75">
      <c r="B24" s="225"/>
      <c r="C24"/>
      <c r="D24"/>
    </row>
    <row r="26" spans="2:10" ht="15.75" thickBot="1">
      <c r="B26" s="224" t="s">
        <v>544</v>
      </c>
    </row>
    <row r="27" spans="2:10" ht="21">
      <c r="B27" s="212" t="s">
        <v>536</v>
      </c>
      <c r="C27" s="213" t="s">
        <v>345</v>
      </c>
      <c r="D27" s="213" t="s">
        <v>537</v>
      </c>
      <c r="E27" s="213" t="s">
        <v>346</v>
      </c>
      <c r="F27" s="213" t="s">
        <v>1</v>
      </c>
      <c r="G27" s="213" t="s">
        <v>85</v>
      </c>
      <c r="H27" s="213" t="s">
        <v>86</v>
      </c>
      <c r="I27" s="213" t="s">
        <v>347</v>
      </c>
      <c r="J27" s="214" t="s">
        <v>362</v>
      </c>
    </row>
    <row r="28" spans="2:10" ht="15.75">
      <c r="B28" s="230">
        <v>1</v>
      </c>
      <c r="C28" s="257" t="s">
        <v>422</v>
      </c>
      <c r="D28" s="231" t="s">
        <v>423</v>
      </c>
      <c r="E28" s="232">
        <v>2</v>
      </c>
      <c r="F28" s="232">
        <v>3</v>
      </c>
      <c r="G28" s="232" t="s">
        <v>89</v>
      </c>
      <c r="H28" s="232" t="s">
        <v>2</v>
      </c>
      <c r="I28" s="232">
        <v>1</v>
      </c>
      <c r="J28" s="264"/>
    </row>
    <row r="29" spans="2:10" ht="15.75">
      <c r="B29" s="230">
        <v>2</v>
      </c>
      <c r="C29" s="257" t="s">
        <v>542</v>
      </c>
      <c r="D29" s="231" t="s">
        <v>174</v>
      </c>
      <c r="E29" s="232">
        <v>2</v>
      </c>
      <c r="F29" s="232">
        <v>2</v>
      </c>
      <c r="G29" s="232" t="s">
        <v>89</v>
      </c>
      <c r="H29" s="232" t="s">
        <v>2</v>
      </c>
      <c r="I29" s="232">
        <v>1</v>
      </c>
      <c r="J29" s="264"/>
    </row>
    <row r="30" spans="2:10" ht="15.75">
      <c r="B30" s="230">
        <v>3</v>
      </c>
      <c r="C30" s="257" t="s">
        <v>424</v>
      </c>
      <c r="D30" s="231" t="s">
        <v>145</v>
      </c>
      <c r="E30" s="232">
        <v>3</v>
      </c>
      <c r="F30" s="232">
        <v>3</v>
      </c>
      <c r="G30" s="232" t="s">
        <v>89</v>
      </c>
      <c r="H30" s="232" t="s">
        <v>2</v>
      </c>
      <c r="I30" s="232">
        <v>1</v>
      </c>
      <c r="J30" s="264"/>
    </row>
    <row r="31" spans="2:10">
      <c r="B31" s="230">
        <v>4</v>
      </c>
      <c r="C31" s="257" t="s">
        <v>425</v>
      </c>
      <c r="D31" s="231" t="s">
        <v>147</v>
      </c>
      <c r="E31" s="232">
        <v>2</v>
      </c>
      <c r="F31" s="232">
        <v>2</v>
      </c>
      <c r="G31" s="232" t="s">
        <v>89</v>
      </c>
      <c r="H31" s="232" t="s">
        <v>2</v>
      </c>
      <c r="I31" s="232">
        <v>2</v>
      </c>
      <c r="J31" s="243" t="s">
        <v>424</v>
      </c>
    </row>
    <row r="32" spans="2:10" ht="15.75">
      <c r="B32" s="230">
        <v>5</v>
      </c>
      <c r="C32" s="257" t="s">
        <v>420</v>
      </c>
      <c r="D32" s="231" t="s">
        <v>421</v>
      </c>
      <c r="E32" s="232">
        <v>3</v>
      </c>
      <c r="F32" s="232">
        <v>3</v>
      </c>
      <c r="G32" s="232" t="s">
        <v>89</v>
      </c>
      <c r="H32" s="232" t="s">
        <v>2</v>
      </c>
      <c r="I32" s="232">
        <v>1</v>
      </c>
      <c r="J32" s="264"/>
    </row>
    <row r="33" spans="2:10" ht="15.75">
      <c r="B33" s="230">
        <v>6</v>
      </c>
      <c r="C33" s="257" t="s">
        <v>403</v>
      </c>
      <c r="D33" s="231" t="s">
        <v>404</v>
      </c>
      <c r="E33" s="232">
        <v>3</v>
      </c>
      <c r="F33" s="232">
        <v>4</v>
      </c>
      <c r="G33" s="232" t="s">
        <v>543</v>
      </c>
      <c r="H33" s="232" t="s">
        <v>2</v>
      </c>
      <c r="I33" s="232">
        <v>1</v>
      </c>
      <c r="J33" s="264"/>
    </row>
    <row r="34" spans="2:10" ht="15.75">
      <c r="B34" s="230">
        <v>7</v>
      </c>
      <c r="C34" s="257" t="s">
        <v>401</v>
      </c>
      <c r="D34" s="231" t="s">
        <v>402</v>
      </c>
      <c r="E34" s="232">
        <v>2</v>
      </c>
      <c r="F34" s="232">
        <v>4</v>
      </c>
      <c r="G34" s="232" t="s">
        <v>543</v>
      </c>
      <c r="H34" s="232" t="s">
        <v>2</v>
      </c>
      <c r="I34" s="232">
        <v>1</v>
      </c>
      <c r="J34" s="264"/>
    </row>
    <row r="35" spans="2:10">
      <c r="B35" s="230">
        <v>8</v>
      </c>
      <c r="C35" s="257" t="s">
        <v>376</v>
      </c>
      <c r="D35" s="231" t="s">
        <v>111</v>
      </c>
      <c r="E35" s="232">
        <v>2</v>
      </c>
      <c r="F35" s="232">
        <v>2</v>
      </c>
      <c r="G35" s="232" t="s">
        <v>89</v>
      </c>
      <c r="H35" s="232" t="s">
        <v>2</v>
      </c>
      <c r="I35" s="232">
        <v>3</v>
      </c>
      <c r="J35" s="243" t="s">
        <v>425</v>
      </c>
    </row>
    <row r="36" spans="2:10" ht="15.75">
      <c r="B36" s="230">
        <v>9</v>
      </c>
      <c r="C36" s="257" t="s">
        <v>380</v>
      </c>
      <c r="D36" s="231" t="s">
        <v>381</v>
      </c>
      <c r="E36" s="232">
        <v>2</v>
      </c>
      <c r="F36" s="232">
        <v>2</v>
      </c>
      <c r="G36" s="232" t="s">
        <v>89</v>
      </c>
      <c r="H36" s="232" t="s">
        <v>2</v>
      </c>
      <c r="I36" s="232">
        <v>3</v>
      </c>
      <c r="J36" s="264"/>
    </row>
    <row r="37" spans="2:10" ht="16.5" thickBot="1">
      <c r="B37" s="219"/>
      <c r="C37" s="222"/>
      <c r="D37" s="233" t="s">
        <v>538</v>
      </c>
      <c r="E37" s="221">
        <f>SUM(E28:E36)</f>
        <v>21</v>
      </c>
      <c r="F37" s="222"/>
      <c r="G37" s="222"/>
      <c r="H37" s="222"/>
      <c r="I37" s="222"/>
      <c r="J37" s="262"/>
    </row>
    <row r="39" spans="2:10">
      <c r="B39" s="224" t="s">
        <v>548</v>
      </c>
    </row>
    <row r="40" spans="2:10" ht="15.75" thickBot="1">
      <c r="B40" s="211">
        <v>1</v>
      </c>
      <c r="C40" s="224" t="s">
        <v>549</v>
      </c>
    </row>
    <row r="41" spans="2:10" ht="21">
      <c r="B41" s="212" t="s">
        <v>536</v>
      </c>
      <c r="C41" s="213" t="s">
        <v>345</v>
      </c>
      <c r="D41" s="213" t="s">
        <v>537</v>
      </c>
      <c r="E41" s="213" t="s">
        <v>346</v>
      </c>
      <c r="F41" s="213" t="s">
        <v>1</v>
      </c>
      <c r="G41" s="213" t="s">
        <v>85</v>
      </c>
      <c r="H41" s="213" t="s">
        <v>86</v>
      </c>
      <c r="I41" s="213" t="s">
        <v>347</v>
      </c>
      <c r="J41" s="214" t="s">
        <v>362</v>
      </c>
    </row>
    <row r="42" spans="2:10" ht="15.75">
      <c r="B42" s="230">
        <v>1</v>
      </c>
      <c r="C42" s="257" t="s">
        <v>545</v>
      </c>
      <c r="D42" s="231" t="s">
        <v>375</v>
      </c>
      <c r="E42" s="232">
        <v>2</v>
      </c>
      <c r="F42" s="232">
        <v>2</v>
      </c>
      <c r="G42" s="232" t="s">
        <v>89</v>
      </c>
      <c r="H42" s="232" t="s">
        <v>2</v>
      </c>
      <c r="I42" s="232">
        <v>5</v>
      </c>
      <c r="J42" s="264"/>
    </row>
    <row r="43" spans="2:10" ht="15.75">
      <c r="B43" s="230">
        <v>2</v>
      </c>
      <c r="C43" s="257" t="s">
        <v>368</v>
      </c>
      <c r="D43" s="231" t="s">
        <v>546</v>
      </c>
      <c r="E43" s="232">
        <v>2</v>
      </c>
      <c r="F43" s="232">
        <v>2</v>
      </c>
      <c r="G43" s="232" t="s">
        <v>89</v>
      </c>
      <c r="H43" s="232" t="s">
        <v>2</v>
      </c>
      <c r="I43" s="232">
        <v>4</v>
      </c>
      <c r="J43" s="264"/>
    </row>
    <row r="44" spans="2:10" ht="15.75">
      <c r="B44" s="230">
        <v>3</v>
      </c>
      <c r="C44" s="257" t="s">
        <v>370</v>
      </c>
      <c r="D44" s="231" t="s">
        <v>547</v>
      </c>
      <c r="E44" s="232">
        <v>2</v>
      </c>
      <c r="F44" s="232">
        <v>2</v>
      </c>
      <c r="G44" s="232" t="s">
        <v>89</v>
      </c>
      <c r="H44" s="232" t="s">
        <v>2</v>
      </c>
      <c r="I44" s="232">
        <v>5</v>
      </c>
      <c r="J44" s="264"/>
    </row>
    <row r="45" spans="2:10" ht="15.75">
      <c r="B45" s="230">
        <v>4</v>
      </c>
      <c r="C45" s="257" t="s">
        <v>372</v>
      </c>
      <c r="D45" s="231" t="s">
        <v>371</v>
      </c>
      <c r="E45" s="232">
        <v>2</v>
      </c>
      <c r="F45" s="232">
        <v>2</v>
      </c>
      <c r="G45" s="232" t="s">
        <v>89</v>
      </c>
      <c r="H45" s="232" t="s">
        <v>2</v>
      </c>
      <c r="I45" s="232">
        <v>6</v>
      </c>
      <c r="J45" s="264"/>
    </row>
    <row r="46" spans="2:10" ht="15.75">
      <c r="B46" s="230">
        <v>5</v>
      </c>
      <c r="C46" s="257" t="s">
        <v>373</v>
      </c>
      <c r="D46" s="231" t="s">
        <v>104</v>
      </c>
      <c r="E46" s="232">
        <v>2</v>
      </c>
      <c r="F46" s="232">
        <v>2</v>
      </c>
      <c r="G46" s="232" t="s">
        <v>89</v>
      </c>
      <c r="H46" s="232" t="s">
        <v>2</v>
      </c>
      <c r="I46" s="232">
        <v>6</v>
      </c>
      <c r="J46" s="264"/>
    </row>
    <row r="47" spans="2:10" ht="16.5" thickBot="1">
      <c r="B47" s="219"/>
      <c r="C47" s="222"/>
      <c r="D47" s="223" t="s">
        <v>538</v>
      </c>
      <c r="E47" s="221">
        <f>SUM(E42:E46)</f>
        <v>10</v>
      </c>
      <c r="F47" s="222"/>
      <c r="G47" s="222"/>
      <c r="H47" s="222"/>
      <c r="I47" s="222"/>
      <c r="J47" s="262"/>
    </row>
    <row r="50" spans="2:10" ht="15.75" thickBot="1">
      <c r="B50" s="211">
        <v>2</v>
      </c>
      <c r="C50" s="224" t="s">
        <v>544</v>
      </c>
    </row>
    <row r="51" spans="2:10" ht="21">
      <c r="B51" s="212" t="s">
        <v>536</v>
      </c>
      <c r="C51" s="213" t="s">
        <v>345</v>
      </c>
      <c r="D51" s="213" t="s">
        <v>537</v>
      </c>
      <c r="E51" s="213" t="s">
        <v>346</v>
      </c>
      <c r="F51" s="213" t="s">
        <v>1</v>
      </c>
      <c r="G51" s="213" t="s">
        <v>85</v>
      </c>
      <c r="H51" s="213" t="s">
        <v>86</v>
      </c>
      <c r="I51" s="213" t="s">
        <v>347</v>
      </c>
      <c r="J51" s="214" t="s">
        <v>362</v>
      </c>
    </row>
    <row r="52" spans="2:10" ht="15.75">
      <c r="B52" s="230">
        <v>1</v>
      </c>
      <c r="C52" s="257" t="s">
        <v>388</v>
      </c>
      <c r="D52" s="231" t="s">
        <v>389</v>
      </c>
      <c r="E52" s="232">
        <v>2</v>
      </c>
      <c r="F52" s="232">
        <v>2</v>
      </c>
      <c r="G52" s="232" t="s">
        <v>89</v>
      </c>
      <c r="H52" s="232" t="s">
        <v>2</v>
      </c>
      <c r="I52" s="232">
        <v>2</v>
      </c>
      <c r="J52" s="264"/>
    </row>
    <row r="53" spans="2:10" ht="15.75">
      <c r="B53" s="230">
        <v>2</v>
      </c>
      <c r="C53" s="257" t="s">
        <v>474</v>
      </c>
      <c r="D53" s="231" t="s">
        <v>475</v>
      </c>
      <c r="E53" s="232">
        <v>2</v>
      </c>
      <c r="F53" s="232">
        <v>2</v>
      </c>
      <c r="G53" s="232" t="s">
        <v>89</v>
      </c>
      <c r="H53" s="232" t="s">
        <v>2</v>
      </c>
      <c r="I53" s="232">
        <v>5</v>
      </c>
      <c r="J53" s="264"/>
    </row>
    <row r="54" spans="2:10" ht="15.75">
      <c r="B54" s="230">
        <v>3</v>
      </c>
      <c r="C54" s="257" t="s">
        <v>395</v>
      </c>
      <c r="D54" s="231" t="s">
        <v>396</v>
      </c>
      <c r="E54" s="232">
        <v>3</v>
      </c>
      <c r="F54" s="232">
        <v>3</v>
      </c>
      <c r="G54" s="232" t="s">
        <v>89</v>
      </c>
      <c r="H54" s="232" t="s">
        <v>2</v>
      </c>
      <c r="I54" s="232">
        <v>5</v>
      </c>
      <c r="J54" s="264"/>
    </row>
    <row r="55" spans="2:10" ht="15.75">
      <c r="B55" s="230">
        <v>4</v>
      </c>
      <c r="C55" s="257" t="s">
        <v>405</v>
      </c>
      <c r="D55" s="231" t="s">
        <v>406</v>
      </c>
      <c r="E55" s="232">
        <v>3</v>
      </c>
      <c r="F55" s="232">
        <v>6</v>
      </c>
      <c r="G55" s="232" t="s">
        <v>543</v>
      </c>
      <c r="H55" s="232" t="s">
        <v>2</v>
      </c>
      <c r="I55" s="232">
        <v>2</v>
      </c>
      <c r="J55" s="264"/>
    </row>
    <row r="56" spans="2:10" ht="15.75">
      <c r="B56" s="230">
        <v>5</v>
      </c>
      <c r="C56" s="257" t="s">
        <v>386</v>
      </c>
      <c r="D56" s="231" t="s">
        <v>387</v>
      </c>
      <c r="E56" s="232">
        <v>2</v>
      </c>
      <c r="F56" s="232">
        <v>2</v>
      </c>
      <c r="G56" s="232" t="s">
        <v>543</v>
      </c>
      <c r="H56" s="232" t="s">
        <v>2</v>
      </c>
      <c r="I56" s="232">
        <v>2</v>
      </c>
      <c r="J56" s="264"/>
    </row>
    <row r="57" spans="2:10" ht="15.75">
      <c r="B57" s="230">
        <v>6</v>
      </c>
      <c r="C57" s="257" t="s">
        <v>407</v>
      </c>
      <c r="D57" s="231" t="s">
        <v>408</v>
      </c>
      <c r="E57" s="232">
        <v>2</v>
      </c>
      <c r="F57" s="232">
        <v>2</v>
      </c>
      <c r="G57" s="232" t="s">
        <v>89</v>
      </c>
      <c r="H57" s="232" t="s">
        <v>2</v>
      </c>
      <c r="I57" s="232">
        <v>1</v>
      </c>
      <c r="J57" s="264"/>
    </row>
    <row r="58" spans="2:10" ht="15.75">
      <c r="B58" s="230">
        <v>7</v>
      </c>
      <c r="C58" s="257" t="s">
        <v>482</v>
      </c>
      <c r="D58" s="231" t="s">
        <v>550</v>
      </c>
      <c r="E58" s="232">
        <v>2</v>
      </c>
      <c r="F58" s="232">
        <v>2</v>
      </c>
      <c r="G58" s="232" t="s">
        <v>89</v>
      </c>
      <c r="H58" s="232" t="s">
        <v>2</v>
      </c>
      <c r="I58" s="232">
        <v>2</v>
      </c>
      <c r="J58" s="264"/>
    </row>
    <row r="59" spans="2:10" ht="22.5">
      <c r="B59" s="230">
        <v>8</v>
      </c>
      <c r="C59" s="257" t="s">
        <v>409</v>
      </c>
      <c r="D59" s="231" t="s">
        <v>410</v>
      </c>
      <c r="E59" s="232">
        <v>2</v>
      </c>
      <c r="F59" s="232">
        <v>6</v>
      </c>
      <c r="G59" s="232" t="s">
        <v>543</v>
      </c>
      <c r="H59" s="232" t="s">
        <v>2</v>
      </c>
      <c r="I59" s="232">
        <v>2</v>
      </c>
      <c r="J59" s="243" t="s">
        <v>403</v>
      </c>
    </row>
    <row r="60" spans="2:10" ht="15.75">
      <c r="B60" s="230">
        <v>9</v>
      </c>
      <c r="C60" s="257" t="s">
        <v>426</v>
      </c>
      <c r="D60" s="231" t="s">
        <v>427</v>
      </c>
      <c r="E60" s="232">
        <v>3</v>
      </c>
      <c r="F60" s="232">
        <v>3</v>
      </c>
      <c r="G60" s="232" t="s">
        <v>89</v>
      </c>
      <c r="H60" s="232" t="s">
        <v>2</v>
      </c>
      <c r="I60" s="232">
        <v>3</v>
      </c>
      <c r="J60" s="264"/>
    </row>
    <row r="61" spans="2:10" ht="22.5">
      <c r="B61" s="260">
        <v>10</v>
      </c>
      <c r="C61" s="257" t="s">
        <v>430</v>
      </c>
      <c r="D61" s="231" t="s">
        <v>431</v>
      </c>
      <c r="E61" s="232">
        <v>2</v>
      </c>
      <c r="F61" s="232">
        <v>3</v>
      </c>
      <c r="G61" s="232" t="s">
        <v>89</v>
      </c>
      <c r="H61" s="232" t="s">
        <v>2</v>
      </c>
      <c r="I61" s="232">
        <v>4</v>
      </c>
      <c r="J61" s="243" t="s">
        <v>426</v>
      </c>
    </row>
    <row r="62" spans="2:10" ht="15.75">
      <c r="B62" s="260">
        <v>11</v>
      </c>
      <c r="C62" s="257" t="s">
        <v>428</v>
      </c>
      <c r="D62" s="231" t="s">
        <v>429</v>
      </c>
      <c r="E62" s="232">
        <v>3</v>
      </c>
      <c r="F62" s="232">
        <v>3</v>
      </c>
      <c r="G62" s="232" t="s">
        <v>89</v>
      </c>
      <c r="H62" s="232" t="s">
        <v>2</v>
      </c>
      <c r="I62" s="232">
        <v>3</v>
      </c>
      <c r="J62" s="264"/>
    </row>
    <row r="63" spans="2:10" ht="22.5">
      <c r="B63" s="260">
        <v>12</v>
      </c>
      <c r="C63" s="257" t="s">
        <v>432</v>
      </c>
      <c r="D63" s="231" t="s">
        <v>433</v>
      </c>
      <c r="E63" s="232">
        <v>2</v>
      </c>
      <c r="F63" s="232">
        <v>2</v>
      </c>
      <c r="G63" s="232" t="s">
        <v>89</v>
      </c>
      <c r="H63" s="232" t="s">
        <v>2</v>
      </c>
      <c r="I63" s="232">
        <v>4</v>
      </c>
      <c r="J63" s="243" t="s">
        <v>428</v>
      </c>
    </row>
    <row r="64" spans="2:10" ht="15.75">
      <c r="B64" s="260">
        <v>13</v>
      </c>
      <c r="C64" s="257" t="s">
        <v>384</v>
      </c>
      <c r="D64" s="231" t="s">
        <v>385</v>
      </c>
      <c r="E64" s="232">
        <v>2</v>
      </c>
      <c r="F64" s="232">
        <v>2</v>
      </c>
      <c r="G64" s="232" t="s">
        <v>543</v>
      </c>
      <c r="H64" s="232" t="s">
        <v>2</v>
      </c>
      <c r="I64" s="232">
        <v>3</v>
      </c>
      <c r="J64" s="264"/>
    </row>
    <row r="65" spans="2:10" ht="15.75">
      <c r="B65" s="260">
        <v>14</v>
      </c>
      <c r="C65" s="257" t="s">
        <v>466</v>
      </c>
      <c r="D65" s="231" t="s">
        <v>551</v>
      </c>
      <c r="E65" s="232">
        <v>2</v>
      </c>
      <c r="F65" s="232">
        <v>2</v>
      </c>
      <c r="G65" s="232" t="s">
        <v>552</v>
      </c>
      <c r="H65" s="232" t="s">
        <v>2</v>
      </c>
      <c r="I65" s="232">
        <v>3</v>
      </c>
      <c r="J65" s="264"/>
    </row>
    <row r="66" spans="2:10" ht="15.75">
      <c r="B66" s="260">
        <v>15</v>
      </c>
      <c r="C66" s="257" t="s">
        <v>436</v>
      </c>
      <c r="D66" s="231" t="s">
        <v>156</v>
      </c>
      <c r="E66" s="232">
        <v>3</v>
      </c>
      <c r="F66" s="232">
        <v>3</v>
      </c>
      <c r="G66" s="232" t="s">
        <v>89</v>
      </c>
      <c r="H66" s="232" t="s">
        <v>2</v>
      </c>
      <c r="I66" s="232">
        <v>4</v>
      </c>
      <c r="J66" s="264"/>
    </row>
    <row r="67" spans="2:10" ht="15.75">
      <c r="B67" s="260">
        <v>16</v>
      </c>
      <c r="C67" s="257" t="s">
        <v>412</v>
      </c>
      <c r="D67" s="231" t="s">
        <v>553</v>
      </c>
      <c r="E67" s="232">
        <v>3</v>
      </c>
      <c r="F67" s="232">
        <v>4</v>
      </c>
      <c r="G67" s="232" t="s">
        <v>552</v>
      </c>
      <c r="H67" s="232" t="s">
        <v>2</v>
      </c>
      <c r="I67" s="232">
        <v>3</v>
      </c>
      <c r="J67" s="264"/>
    </row>
    <row r="68" spans="2:10" ht="22.5">
      <c r="B68" s="260">
        <v>17</v>
      </c>
      <c r="C68" s="257" t="s">
        <v>392</v>
      </c>
      <c r="D68" s="231" t="s">
        <v>554</v>
      </c>
      <c r="E68" s="232">
        <v>3</v>
      </c>
      <c r="F68" s="232">
        <v>4</v>
      </c>
      <c r="G68" s="232" t="s">
        <v>552</v>
      </c>
      <c r="H68" s="232" t="s">
        <v>2</v>
      </c>
      <c r="I68" s="232">
        <v>4</v>
      </c>
      <c r="J68" s="243" t="s">
        <v>412</v>
      </c>
    </row>
    <row r="69" spans="2:10" ht="15.75">
      <c r="B69" s="260">
        <v>18</v>
      </c>
      <c r="C69" s="257" t="s">
        <v>437</v>
      </c>
      <c r="D69" s="231" t="s">
        <v>158</v>
      </c>
      <c r="E69" s="232">
        <v>3</v>
      </c>
      <c r="F69" s="232">
        <v>3</v>
      </c>
      <c r="G69" s="232" t="s">
        <v>89</v>
      </c>
      <c r="H69" s="232" t="s">
        <v>2</v>
      </c>
      <c r="I69" s="232">
        <v>5</v>
      </c>
      <c r="J69" s="264"/>
    </row>
    <row r="70" spans="2:10" ht="15.75">
      <c r="B70" s="260">
        <v>19</v>
      </c>
      <c r="C70" s="257" t="s">
        <v>477</v>
      </c>
      <c r="D70" s="231" t="s">
        <v>478</v>
      </c>
      <c r="E70" s="232">
        <v>2</v>
      </c>
      <c r="F70" s="232">
        <v>2</v>
      </c>
      <c r="G70" s="232" t="s">
        <v>89</v>
      </c>
      <c r="H70" s="232" t="s">
        <v>2</v>
      </c>
      <c r="I70" s="232">
        <v>3</v>
      </c>
      <c r="J70" s="264"/>
    </row>
    <row r="71" spans="2:10" ht="22.5">
      <c r="B71" s="260">
        <v>20</v>
      </c>
      <c r="C71" s="257" t="s">
        <v>438</v>
      </c>
      <c r="D71" s="231" t="s">
        <v>439</v>
      </c>
      <c r="E71" s="232">
        <v>2</v>
      </c>
      <c r="F71" s="232">
        <v>2</v>
      </c>
      <c r="G71" s="232" t="s">
        <v>543</v>
      </c>
      <c r="H71" s="232" t="s">
        <v>2</v>
      </c>
      <c r="I71" s="232">
        <v>4</v>
      </c>
      <c r="J71" s="264"/>
    </row>
    <row r="72" spans="2:10" ht="16.5" thickBot="1">
      <c r="B72" s="219"/>
      <c r="C72" s="222"/>
      <c r="D72" s="223" t="s">
        <v>538</v>
      </c>
      <c r="E72" s="221">
        <f>SUM(E52:E71)</f>
        <v>48</v>
      </c>
      <c r="F72" s="222"/>
      <c r="G72" s="222"/>
      <c r="H72" s="222"/>
      <c r="I72" s="222"/>
      <c r="J72" s="262"/>
    </row>
    <row r="74" spans="2:10">
      <c r="B74" s="224" t="s">
        <v>555</v>
      </c>
    </row>
    <row r="75" spans="2:10" ht="15.75" thickBot="1">
      <c r="C75" s="224" t="s">
        <v>556</v>
      </c>
    </row>
    <row r="76" spans="2:10" ht="21">
      <c r="B76" s="212" t="s">
        <v>536</v>
      </c>
      <c r="C76" s="213" t="s">
        <v>345</v>
      </c>
      <c r="D76" s="213" t="s">
        <v>537</v>
      </c>
      <c r="E76" s="213" t="s">
        <v>346</v>
      </c>
      <c r="F76" s="213" t="s">
        <v>1</v>
      </c>
      <c r="G76" s="213" t="s">
        <v>85</v>
      </c>
      <c r="H76" s="213" t="s">
        <v>86</v>
      </c>
      <c r="I76" s="213" t="s">
        <v>347</v>
      </c>
      <c r="J76" s="214" t="s">
        <v>362</v>
      </c>
    </row>
    <row r="77" spans="2:10" ht="15.75">
      <c r="B77" s="230">
        <v>1</v>
      </c>
      <c r="C77" s="257" t="s">
        <v>481</v>
      </c>
      <c r="D77" s="231" t="s">
        <v>255</v>
      </c>
      <c r="E77" s="232">
        <v>2</v>
      </c>
      <c r="F77" s="232">
        <v>2</v>
      </c>
      <c r="G77" s="232" t="s">
        <v>89</v>
      </c>
      <c r="H77" s="232" t="s">
        <v>2</v>
      </c>
      <c r="I77" s="232">
        <v>4</v>
      </c>
      <c r="J77" s="264"/>
    </row>
    <row r="78" spans="2:10" ht="15.75">
      <c r="B78" s="230">
        <v>2</v>
      </c>
      <c r="C78" s="257" t="s">
        <v>374</v>
      </c>
      <c r="D78" s="231" t="s">
        <v>106</v>
      </c>
      <c r="E78" s="232">
        <v>2</v>
      </c>
      <c r="F78" s="232">
        <v>4</v>
      </c>
      <c r="G78" s="257" t="s">
        <v>543</v>
      </c>
      <c r="H78" s="257" t="s">
        <v>2</v>
      </c>
      <c r="I78" s="232">
        <v>5</v>
      </c>
      <c r="J78" s="264"/>
    </row>
    <row r="79" spans="2:10" ht="16.5" thickBot="1">
      <c r="B79" s="219"/>
      <c r="C79" s="222"/>
      <c r="D79" s="221" t="s">
        <v>538</v>
      </c>
      <c r="E79" s="221">
        <f>SUM(E77:E78)</f>
        <v>4</v>
      </c>
      <c r="F79" s="222"/>
      <c r="G79" s="222"/>
      <c r="H79" s="222"/>
      <c r="I79" s="222"/>
      <c r="J79" s="262"/>
    </row>
    <row r="82" spans="2:10" ht="15.75" thickBot="1">
      <c r="C82" s="224" t="s">
        <v>558</v>
      </c>
    </row>
    <row r="83" spans="2:10" ht="21">
      <c r="B83" s="212" t="s">
        <v>536</v>
      </c>
      <c r="C83" s="213" t="s">
        <v>345</v>
      </c>
      <c r="D83" s="213" t="s">
        <v>537</v>
      </c>
      <c r="E83" s="213" t="s">
        <v>346</v>
      </c>
      <c r="F83" s="213" t="s">
        <v>1</v>
      </c>
      <c r="G83" s="213" t="s">
        <v>85</v>
      </c>
      <c r="H83" s="213" t="s">
        <v>86</v>
      </c>
      <c r="I83" s="213" t="s">
        <v>347</v>
      </c>
      <c r="J83" s="214" t="s">
        <v>362</v>
      </c>
    </row>
    <row r="84" spans="2:10" ht="15.75">
      <c r="B84" s="230">
        <v>1</v>
      </c>
      <c r="C84" s="257" t="s">
        <v>480</v>
      </c>
      <c r="D84" s="231" t="s">
        <v>253</v>
      </c>
      <c r="E84" s="232">
        <v>2</v>
      </c>
      <c r="F84" s="232">
        <v>2</v>
      </c>
      <c r="G84" s="232" t="s">
        <v>89</v>
      </c>
      <c r="H84" s="232" t="s">
        <v>2</v>
      </c>
      <c r="I84" s="232">
        <v>2</v>
      </c>
      <c r="J84" s="264"/>
    </row>
    <row r="85" spans="2:10" ht="22.5">
      <c r="B85" s="230">
        <v>2</v>
      </c>
      <c r="C85" s="257" t="s">
        <v>378</v>
      </c>
      <c r="D85" s="231" t="s">
        <v>379</v>
      </c>
      <c r="E85" s="232">
        <v>2</v>
      </c>
      <c r="F85" s="232">
        <v>4</v>
      </c>
      <c r="G85" s="232" t="s">
        <v>7</v>
      </c>
      <c r="H85" s="232" t="s">
        <v>2</v>
      </c>
      <c r="I85" s="232">
        <v>4</v>
      </c>
      <c r="J85" s="243" t="s">
        <v>380</v>
      </c>
    </row>
    <row r="86" spans="2:10" ht="22.5">
      <c r="B86" s="230">
        <v>3</v>
      </c>
      <c r="C86" s="257" t="s">
        <v>414</v>
      </c>
      <c r="D86" s="231" t="s">
        <v>415</v>
      </c>
      <c r="E86" s="232">
        <v>3</v>
      </c>
      <c r="F86" s="232">
        <v>6</v>
      </c>
      <c r="G86" s="232" t="s">
        <v>7</v>
      </c>
      <c r="H86" s="232" t="s">
        <v>2</v>
      </c>
      <c r="I86" s="232">
        <v>2</v>
      </c>
      <c r="J86" s="243" t="s">
        <v>407</v>
      </c>
    </row>
    <row r="87" spans="2:10" ht="15.75">
      <c r="B87" s="230">
        <v>4</v>
      </c>
      <c r="C87" s="257" t="s">
        <v>382</v>
      </c>
      <c r="D87" s="231" t="s">
        <v>383</v>
      </c>
      <c r="E87" s="232">
        <v>2</v>
      </c>
      <c r="F87" s="232">
        <v>4</v>
      </c>
      <c r="G87" s="232" t="s">
        <v>7</v>
      </c>
      <c r="H87" s="232" t="s">
        <v>2</v>
      </c>
      <c r="I87" s="232">
        <v>4</v>
      </c>
      <c r="J87" s="264"/>
    </row>
    <row r="88" spans="2:10" ht="22.5">
      <c r="B88" s="230">
        <v>5</v>
      </c>
      <c r="C88" s="257" t="s">
        <v>416</v>
      </c>
      <c r="D88" s="231" t="s">
        <v>417</v>
      </c>
      <c r="E88" s="232">
        <v>2</v>
      </c>
      <c r="F88" s="232">
        <v>4</v>
      </c>
      <c r="G88" s="232" t="s">
        <v>7</v>
      </c>
      <c r="H88" s="232" t="s">
        <v>2</v>
      </c>
      <c r="I88" s="232">
        <v>5</v>
      </c>
      <c r="J88" s="243" t="s">
        <v>426</v>
      </c>
    </row>
    <row r="89" spans="2:10" ht="22.5">
      <c r="B89" s="230">
        <v>6</v>
      </c>
      <c r="C89" s="257" t="s">
        <v>434</v>
      </c>
      <c r="D89" s="231" t="s">
        <v>435</v>
      </c>
      <c r="E89" s="232">
        <v>2</v>
      </c>
      <c r="F89" s="232">
        <v>4</v>
      </c>
      <c r="G89" s="232" t="s">
        <v>7</v>
      </c>
      <c r="H89" s="232" t="s">
        <v>2</v>
      </c>
      <c r="I89" s="232">
        <v>5</v>
      </c>
      <c r="J89" s="243" t="s">
        <v>466</v>
      </c>
    </row>
    <row r="90" spans="2:10">
      <c r="B90" s="230">
        <v>7</v>
      </c>
      <c r="C90" s="257" t="s">
        <v>393</v>
      </c>
      <c r="D90" s="231" t="s">
        <v>394</v>
      </c>
      <c r="E90" s="232">
        <v>2</v>
      </c>
      <c r="F90" s="232">
        <v>4</v>
      </c>
      <c r="G90" s="232" t="s">
        <v>7</v>
      </c>
      <c r="H90" s="232" t="s">
        <v>2</v>
      </c>
      <c r="I90" s="232">
        <v>5</v>
      </c>
      <c r="J90" s="243" t="s">
        <v>395</v>
      </c>
    </row>
    <row r="91" spans="2:10" ht="15.75">
      <c r="B91" s="230">
        <v>8</v>
      </c>
      <c r="C91" s="257" t="s">
        <v>390</v>
      </c>
      <c r="D91" s="231" t="s">
        <v>391</v>
      </c>
      <c r="E91" s="232">
        <v>3</v>
      </c>
      <c r="F91" s="232">
        <v>6</v>
      </c>
      <c r="G91" s="232" t="s">
        <v>7</v>
      </c>
      <c r="H91" s="232" t="s">
        <v>2</v>
      </c>
      <c r="I91" s="232">
        <v>6</v>
      </c>
      <c r="J91" s="264"/>
    </row>
    <row r="92" spans="2:10" ht="15.75">
      <c r="B92" s="230">
        <v>9</v>
      </c>
      <c r="C92" s="257" t="s">
        <v>483</v>
      </c>
      <c r="D92" s="231" t="s">
        <v>484</v>
      </c>
      <c r="E92" s="232">
        <v>2</v>
      </c>
      <c r="F92" s="232">
        <v>4</v>
      </c>
      <c r="G92" s="232" t="s">
        <v>7</v>
      </c>
      <c r="H92" s="232" t="s">
        <v>2</v>
      </c>
      <c r="I92" s="232">
        <v>5</v>
      </c>
      <c r="J92" s="264"/>
    </row>
    <row r="93" spans="2:10" ht="22.5">
      <c r="B93" s="545">
        <v>10</v>
      </c>
      <c r="C93" s="546" t="s">
        <v>397</v>
      </c>
      <c r="D93" s="547" t="s">
        <v>398</v>
      </c>
      <c r="E93" s="544">
        <v>3</v>
      </c>
      <c r="F93" s="544">
        <v>3</v>
      </c>
      <c r="G93" s="544" t="s">
        <v>7</v>
      </c>
      <c r="H93" s="544" t="s">
        <v>2</v>
      </c>
      <c r="I93" s="544">
        <v>6</v>
      </c>
      <c r="J93" s="243" t="s">
        <v>557</v>
      </c>
    </row>
    <row r="94" spans="2:10" ht="22.5">
      <c r="B94" s="545"/>
      <c r="C94" s="546"/>
      <c r="D94" s="547"/>
      <c r="E94" s="544"/>
      <c r="F94" s="544"/>
      <c r="G94" s="544"/>
      <c r="H94" s="544"/>
      <c r="I94" s="544"/>
      <c r="J94" s="243" t="s">
        <v>432</v>
      </c>
    </row>
    <row r="95" spans="2:10" ht="22.5">
      <c r="B95" s="260">
        <v>11</v>
      </c>
      <c r="C95" s="257" t="s">
        <v>399</v>
      </c>
      <c r="D95" s="231" t="s">
        <v>400</v>
      </c>
      <c r="E95" s="232">
        <v>3</v>
      </c>
      <c r="F95" s="232">
        <v>3</v>
      </c>
      <c r="G95" s="232" t="s">
        <v>7</v>
      </c>
      <c r="H95" s="232" t="s">
        <v>2</v>
      </c>
      <c r="I95" s="232">
        <v>8</v>
      </c>
      <c r="J95" s="243" t="s">
        <v>397</v>
      </c>
    </row>
    <row r="96" spans="2:10" ht="16.5" thickBot="1">
      <c r="B96" s="219"/>
      <c r="C96" s="222"/>
      <c r="D96" s="221" t="s">
        <v>538</v>
      </c>
      <c r="E96" s="221">
        <f>SUM(E84:E95)</f>
        <v>26</v>
      </c>
      <c r="F96" s="222"/>
      <c r="G96" s="222"/>
      <c r="H96" s="222"/>
      <c r="I96" s="222"/>
      <c r="J96" s="262"/>
    </row>
    <row r="98" spans="2:10">
      <c r="B98" s="224" t="s">
        <v>563</v>
      </c>
    </row>
    <row r="99" spans="2:10" ht="15.75" thickBot="1">
      <c r="C99" s="224" t="s">
        <v>564</v>
      </c>
    </row>
    <row r="100" spans="2:10" ht="21">
      <c r="B100" s="212" t="s">
        <v>536</v>
      </c>
      <c r="C100" s="213" t="s">
        <v>345</v>
      </c>
      <c r="D100" s="213" t="s">
        <v>537</v>
      </c>
      <c r="E100" s="213" t="s">
        <v>346</v>
      </c>
      <c r="F100" s="213" t="s">
        <v>1</v>
      </c>
      <c r="G100" s="213" t="s">
        <v>85</v>
      </c>
      <c r="H100" s="213" t="s">
        <v>86</v>
      </c>
      <c r="I100" s="213" t="s">
        <v>347</v>
      </c>
      <c r="J100" s="214" t="s">
        <v>362</v>
      </c>
    </row>
    <row r="101" spans="2:10" ht="33.75">
      <c r="B101" s="245">
        <v>1</v>
      </c>
      <c r="C101" s="246" t="s">
        <v>559</v>
      </c>
      <c r="D101" s="246" t="s">
        <v>560</v>
      </c>
      <c r="E101" s="216">
        <v>4</v>
      </c>
      <c r="F101" s="216" t="s">
        <v>561</v>
      </c>
      <c r="G101" s="216" t="s">
        <v>562</v>
      </c>
      <c r="H101" s="216" t="s">
        <v>2</v>
      </c>
      <c r="I101" s="216">
        <v>7</v>
      </c>
      <c r="J101" s="247" t="s">
        <v>580</v>
      </c>
    </row>
    <row r="102" spans="2:10" ht="16.5" thickBot="1">
      <c r="B102" s="219"/>
      <c r="C102" s="222"/>
      <c r="D102" s="244" t="s">
        <v>538</v>
      </c>
      <c r="E102" s="221">
        <f>E101</f>
        <v>4</v>
      </c>
      <c r="F102" s="222"/>
      <c r="G102" s="222"/>
      <c r="H102" s="222"/>
      <c r="I102" s="222"/>
      <c r="J102" s="262"/>
    </row>
    <row r="105" spans="2:10" ht="15.75" thickBot="1">
      <c r="C105" s="224" t="s">
        <v>544</v>
      </c>
    </row>
    <row r="106" spans="2:10" ht="21">
      <c r="B106" s="212" t="s">
        <v>536</v>
      </c>
      <c r="C106" s="213" t="s">
        <v>345</v>
      </c>
      <c r="D106" s="213" t="s">
        <v>537</v>
      </c>
      <c r="E106" s="213" t="s">
        <v>346</v>
      </c>
      <c r="F106" s="213" t="s">
        <v>1</v>
      </c>
      <c r="G106" s="213" t="s">
        <v>85</v>
      </c>
      <c r="H106" s="213" t="s">
        <v>86</v>
      </c>
      <c r="I106" s="213" t="s">
        <v>347</v>
      </c>
      <c r="J106" s="214" t="s">
        <v>362</v>
      </c>
    </row>
    <row r="107" spans="2:10" ht="15.75">
      <c r="B107" s="230">
        <v>1</v>
      </c>
      <c r="C107" s="257" t="s">
        <v>440</v>
      </c>
      <c r="D107" s="231" t="s">
        <v>441</v>
      </c>
      <c r="E107" s="232">
        <v>3</v>
      </c>
      <c r="F107" s="232" t="s">
        <v>561</v>
      </c>
      <c r="G107" s="257" t="s">
        <v>565</v>
      </c>
      <c r="H107" s="232" t="s">
        <v>2</v>
      </c>
      <c r="I107" s="232">
        <v>6</v>
      </c>
      <c r="J107" s="264"/>
    </row>
    <row r="108" spans="2:10" ht="22.5">
      <c r="B108" s="230">
        <v>2</v>
      </c>
      <c r="C108" s="257" t="s">
        <v>419</v>
      </c>
      <c r="D108" s="231" t="s">
        <v>137</v>
      </c>
      <c r="E108" s="232">
        <v>4</v>
      </c>
      <c r="F108" s="232" t="s">
        <v>561</v>
      </c>
      <c r="G108" s="257" t="s">
        <v>565</v>
      </c>
      <c r="H108" s="232" t="s">
        <v>2</v>
      </c>
      <c r="I108" s="232">
        <v>7</v>
      </c>
      <c r="J108" s="243" t="s">
        <v>566</v>
      </c>
    </row>
    <row r="109" spans="2:10" ht="15.75">
      <c r="B109" s="230">
        <v>3</v>
      </c>
      <c r="C109" s="231" t="s">
        <v>442</v>
      </c>
      <c r="D109" s="231" t="s">
        <v>163</v>
      </c>
      <c r="E109" s="232">
        <v>4</v>
      </c>
      <c r="F109" s="232" t="s">
        <v>561</v>
      </c>
      <c r="G109" s="257" t="s">
        <v>565</v>
      </c>
      <c r="H109" s="232" t="s">
        <v>2</v>
      </c>
      <c r="I109" s="232">
        <v>7</v>
      </c>
      <c r="J109" s="264"/>
    </row>
    <row r="110" spans="2:10" ht="16.5" thickBot="1">
      <c r="B110" s="219"/>
      <c r="C110" s="222"/>
      <c r="D110" s="223" t="s">
        <v>538</v>
      </c>
      <c r="E110" s="221">
        <f>SUM(E107:E109)</f>
        <v>11</v>
      </c>
      <c r="F110" s="222"/>
      <c r="G110" s="222"/>
      <c r="H110" s="222"/>
      <c r="I110" s="222"/>
      <c r="J110" s="262"/>
    </row>
    <row r="112" spans="2:10">
      <c r="B112" s="224" t="s">
        <v>568</v>
      </c>
    </row>
    <row r="113" spans="2:10" ht="15.75" thickBot="1">
      <c r="B113" s="224" t="s">
        <v>579</v>
      </c>
    </row>
    <row r="114" spans="2:10" ht="21">
      <c r="B114" s="212" t="s">
        <v>536</v>
      </c>
      <c r="C114" s="213" t="s">
        <v>345</v>
      </c>
      <c r="D114" s="213" t="s">
        <v>537</v>
      </c>
      <c r="E114" s="213" t="s">
        <v>346</v>
      </c>
      <c r="F114" s="213" t="s">
        <v>1</v>
      </c>
      <c r="G114" s="213" t="s">
        <v>85</v>
      </c>
      <c r="H114" s="213" t="s">
        <v>86</v>
      </c>
      <c r="I114" s="213" t="s">
        <v>347</v>
      </c>
      <c r="J114" s="214" t="s">
        <v>362</v>
      </c>
    </row>
    <row r="115" spans="2:10" ht="15.75">
      <c r="B115" s="230">
        <v>1</v>
      </c>
      <c r="C115" s="231" t="s">
        <v>448</v>
      </c>
      <c r="D115" s="231" t="s">
        <v>449</v>
      </c>
      <c r="E115" s="232">
        <v>2</v>
      </c>
      <c r="F115" s="232">
        <v>2</v>
      </c>
      <c r="G115" s="232" t="s">
        <v>543</v>
      </c>
      <c r="H115" s="232" t="s">
        <v>7</v>
      </c>
      <c r="I115" s="232">
        <v>6</v>
      </c>
      <c r="J115" s="264"/>
    </row>
    <row r="116" spans="2:10" ht="15.75">
      <c r="B116" s="230">
        <v>2</v>
      </c>
      <c r="C116" s="231" t="s">
        <v>445</v>
      </c>
      <c r="D116" s="231" t="s">
        <v>164</v>
      </c>
      <c r="E116" s="232">
        <v>2</v>
      </c>
      <c r="F116" s="232">
        <v>2</v>
      </c>
      <c r="G116" s="232" t="s">
        <v>543</v>
      </c>
      <c r="H116" s="232" t="s">
        <v>7</v>
      </c>
      <c r="I116" s="232">
        <v>6</v>
      </c>
      <c r="J116" s="264"/>
    </row>
    <row r="117" spans="2:10" ht="15.75">
      <c r="B117" s="230">
        <v>3</v>
      </c>
      <c r="C117" s="231" t="s">
        <v>446</v>
      </c>
      <c r="D117" s="231" t="s">
        <v>166</v>
      </c>
      <c r="E117" s="232">
        <v>2</v>
      </c>
      <c r="F117" s="232">
        <v>4</v>
      </c>
      <c r="G117" s="232" t="s">
        <v>543</v>
      </c>
      <c r="H117" s="232" t="s">
        <v>7</v>
      </c>
      <c r="I117" s="232">
        <v>8</v>
      </c>
      <c r="J117" s="264"/>
    </row>
    <row r="118" spans="2:10" ht="15.75">
      <c r="B118" s="230">
        <v>4</v>
      </c>
      <c r="C118" s="231" t="s">
        <v>447</v>
      </c>
      <c r="D118" s="231" t="s">
        <v>168</v>
      </c>
      <c r="E118" s="232">
        <v>2</v>
      </c>
      <c r="F118" s="232">
        <v>2</v>
      </c>
      <c r="G118" s="232" t="s">
        <v>543</v>
      </c>
      <c r="H118" s="232" t="s">
        <v>7</v>
      </c>
      <c r="I118" s="232">
        <v>8</v>
      </c>
      <c r="J118" s="264"/>
    </row>
    <row r="119" spans="2:10" ht="16.5" thickBot="1">
      <c r="B119" s="219"/>
      <c r="C119" s="222"/>
      <c r="D119" s="258" t="s">
        <v>567</v>
      </c>
      <c r="E119" s="221">
        <f>SUM(E115:E118)</f>
        <v>8</v>
      </c>
      <c r="F119" s="222"/>
      <c r="G119" s="222"/>
      <c r="H119" s="222"/>
      <c r="I119" s="222"/>
      <c r="J119" s="262"/>
    </row>
    <row r="121" spans="2:10" ht="15.75" thickBot="1">
      <c r="B121" s="224" t="s">
        <v>578</v>
      </c>
    </row>
    <row r="122" spans="2:10" ht="21">
      <c r="B122" s="212" t="s">
        <v>536</v>
      </c>
      <c r="C122" s="213" t="s">
        <v>345</v>
      </c>
      <c r="D122" s="213" t="s">
        <v>537</v>
      </c>
      <c r="E122" s="213" t="s">
        <v>346</v>
      </c>
      <c r="F122" s="213" t="s">
        <v>1</v>
      </c>
      <c r="G122" s="213" t="s">
        <v>85</v>
      </c>
      <c r="H122" s="213" t="s">
        <v>86</v>
      </c>
      <c r="I122" s="213" t="s">
        <v>347</v>
      </c>
      <c r="J122" s="214" t="s">
        <v>362</v>
      </c>
    </row>
    <row r="123" spans="2:10" ht="15.75">
      <c r="B123" s="230">
        <v>1</v>
      </c>
      <c r="C123" s="231" t="s">
        <v>451</v>
      </c>
      <c r="D123" s="257" t="s">
        <v>452</v>
      </c>
      <c r="E123" s="232">
        <v>2</v>
      </c>
      <c r="F123" s="232">
        <v>4</v>
      </c>
      <c r="G123" s="232" t="s">
        <v>543</v>
      </c>
      <c r="H123" s="232" t="s">
        <v>7</v>
      </c>
      <c r="I123" s="232">
        <v>6</v>
      </c>
      <c r="J123" s="264"/>
    </row>
    <row r="124" spans="2:10" ht="15.75">
      <c r="B124" s="230">
        <v>2</v>
      </c>
      <c r="C124" s="231" t="s">
        <v>454</v>
      </c>
      <c r="D124" s="257" t="s">
        <v>186</v>
      </c>
      <c r="E124" s="232">
        <v>2</v>
      </c>
      <c r="F124" s="232">
        <v>2</v>
      </c>
      <c r="G124" s="232" t="s">
        <v>89</v>
      </c>
      <c r="H124" s="232" t="s">
        <v>7</v>
      </c>
      <c r="I124" s="232">
        <v>6</v>
      </c>
      <c r="J124" s="264"/>
    </row>
    <row r="125" spans="2:10" ht="15.75">
      <c r="B125" s="230">
        <v>3</v>
      </c>
      <c r="C125" s="231" t="s">
        <v>453</v>
      </c>
      <c r="D125" s="257" t="s">
        <v>184</v>
      </c>
      <c r="E125" s="232">
        <v>2</v>
      </c>
      <c r="F125" s="232">
        <v>2</v>
      </c>
      <c r="G125" s="232" t="s">
        <v>543</v>
      </c>
      <c r="H125" s="232" t="s">
        <v>7</v>
      </c>
      <c r="I125" s="232">
        <v>8</v>
      </c>
      <c r="J125" s="264"/>
    </row>
    <row r="126" spans="2:10" ht="15.75">
      <c r="B126" s="230">
        <v>4</v>
      </c>
      <c r="C126" s="231" t="s">
        <v>450</v>
      </c>
      <c r="D126" s="257" t="s">
        <v>177</v>
      </c>
      <c r="E126" s="232">
        <v>2</v>
      </c>
      <c r="F126" s="232">
        <v>2</v>
      </c>
      <c r="G126" s="232" t="s">
        <v>89</v>
      </c>
      <c r="H126" s="232" t="s">
        <v>7</v>
      </c>
      <c r="I126" s="232">
        <v>8</v>
      </c>
      <c r="J126" s="264"/>
    </row>
    <row r="127" spans="2:10" ht="16.5" thickBot="1">
      <c r="B127" s="219"/>
      <c r="C127" s="222"/>
      <c r="D127" s="259" t="s">
        <v>567</v>
      </c>
      <c r="E127" s="221">
        <f>SUM(E123:E126)</f>
        <v>8</v>
      </c>
      <c r="F127" s="222"/>
      <c r="G127" s="222"/>
      <c r="H127" s="222"/>
      <c r="I127" s="222"/>
      <c r="J127" s="262"/>
    </row>
    <row r="129" spans="2:10" ht="15.75" thickBot="1">
      <c r="B129" s="224" t="s">
        <v>577</v>
      </c>
    </row>
    <row r="130" spans="2:10" ht="21.75" thickTop="1">
      <c r="B130" s="236" t="s">
        <v>536</v>
      </c>
      <c r="C130" s="237" t="s">
        <v>345</v>
      </c>
      <c r="D130" s="237" t="s">
        <v>537</v>
      </c>
      <c r="E130" s="237" t="s">
        <v>346</v>
      </c>
      <c r="F130" s="237" t="s">
        <v>1</v>
      </c>
      <c r="G130" s="237" t="s">
        <v>85</v>
      </c>
      <c r="H130" s="237" t="s">
        <v>86</v>
      </c>
      <c r="I130" s="237" t="s">
        <v>347</v>
      </c>
      <c r="J130" s="238" t="s">
        <v>362</v>
      </c>
    </row>
    <row r="131" spans="2:10" ht="15.75">
      <c r="B131" s="239">
        <v>1</v>
      </c>
      <c r="C131" s="231" t="s">
        <v>456</v>
      </c>
      <c r="D131" s="231" t="s">
        <v>457</v>
      </c>
      <c r="E131" s="232">
        <v>2</v>
      </c>
      <c r="F131" s="232">
        <v>4</v>
      </c>
      <c r="G131" s="232" t="s">
        <v>543</v>
      </c>
      <c r="H131" s="232" t="s">
        <v>7</v>
      </c>
      <c r="I131" s="232">
        <v>6</v>
      </c>
      <c r="J131" s="265"/>
    </row>
    <row r="132" spans="2:10" ht="15.75">
      <c r="B132" s="239">
        <v>2</v>
      </c>
      <c r="C132" s="231" t="s">
        <v>458</v>
      </c>
      <c r="D132" s="231" t="s">
        <v>189</v>
      </c>
      <c r="E132" s="232">
        <v>2</v>
      </c>
      <c r="F132" s="232">
        <v>4</v>
      </c>
      <c r="G132" s="232" t="s">
        <v>543</v>
      </c>
      <c r="H132" s="232" t="s">
        <v>7</v>
      </c>
      <c r="I132" s="232">
        <v>6</v>
      </c>
      <c r="J132" s="265"/>
    </row>
    <row r="133" spans="2:10" ht="15.75">
      <c r="B133" s="239">
        <v>3</v>
      </c>
      <c r="C133" s="231" t="s">
        <v>459</v>
      </c>
      <c r="D133" s="231" t="s">
        <v>191</v>
      </c>
      <c r="E133" s="232">
        <v>2</v>
      </c>
      <c r="F133" s="232">
        <v>4</v>
      </c>
      <c r="G133" s="232" t="s">
        <v>543</v>
      </c>
      <c r="H133" s="232" t="s">
        <v>7</v>
      </c>
      <c r="I133" s="232">
        <v>8</v>
      </c>
      <c r="J133" s="265"/>
    </row>
    <row r="134" spans="2:10" ht="15.75">
      <c r="B134" s="239">
        <v>4</v>
      </c>
      <c r="C134" s="231" t="s">
        <v>460</v>
      </c>
      <c r="D134" s="231" t="s">
        <v>198</v>
      </c>
      <c r="E134" s="232">
        <v>2</v>
      </c>
      <c r="F134" s="232">
        <v>2</v>
      </c>
      <c r="G134" s="232" t="s">
        <v>543</v>
      </c>
      <c r="H134" s="232" t="s">
        <v>7</v>
      </c>
      <c r="I134" s="232">
        <v>8</v>
      </c>
      <c r="J134" s="265"/>
    </row>
    <row r="135" spans="2:10" ht="16.5" thickBot="1">
      <c r="B135" s="240"/>
      <c r="C135" s="241"/>
      <c r="D135" s="242" t="s">
        <v>567</v>
      </c>
      <c r="E135" s="242">
        <f>SUM(E131:E134)</f>
        <v>8</v>
      </c>
      <c r="F135" s="241"/>
      <c r="G135" s="241"/>
      <c r="H135" s="241"/>
      <c r="I135" s="241"/>
      <c r="J135" s="266"/>
    </row>
    <row r="136" spans="2:10" ht="15.75" thickTop="1"/>
    <row r="137" spans="2:10" ht="15.75" thickBot="1">
      <c r="B137" s="235" t="s">
        <v>576</v>
      </c>
    </row>
    <row r="138" spans="2:10" ht="21">
      <c r="B138" s="212" t="s">
        <v>536</v>
      </c>
      <c r="C138" s="213" t="s">
        <v>345</v>
      </c>
      <c r="D138" s="213" t="s">
        <v>537</v>
      </c>
      <c r="E138" s="213" t="s">
        <v>346</v>
      </c>
      <c r="F138" s="213" t="s">
        <v>1</v>
      </c>
      <c r="G138" s="213" t="s">
        <v>85</v>
      </c>
      <c r="H138" s="213" t="s">
        <v>86</v>
      </c>
      <c r="I138" s="213" t="s">
        <v>347</v>
      </c>
      <c r="J138" s="214" t="s">
        <v>362</v>
      </c>
    </row>
    <row r="139" spans="2:10" ht="15.75">
      <c r="B139" s="230">
        <v>1</v>
      </c>
      <c r="C139" s="231" t="s">
        <v>462</v>
      </c>
      <c r="D139" s="257" t="s">
        <v>463</v>
      </c>
      <c r="E139" s="232">
        <v>2</v>
      </c>
      <c r="F139" s="232">
        <v>4</v>
      </c>
      <c r="G139" s="232" t="s">
        <v>89</v>
      </c>
      <c r="H139" s="232" t="s">
        <v>7</v>
      </c>
      <c r="I139" s="232">
        <v>6</v>
      </c>
      <c r="J139" s="264"/>
    </row>
    <row r="140" spans="2:10" ht="15.75">
      <c r="B140" s="230">
        <v>2</v>
      </c>
      <c r="C140" s="231" t="s">
        <v>468</v>
      </c>
      <c r="D140" s="257" t="s">
        <v>569</v>
      </c>
      <c r="E140" s="232">
        <v>2</v>
      </c>
      <c r="F140" s="232">
        <v>2</v>
      </c>
      <c r="G140" s="232" t="s">
        <v>89</v>
      </c>
      <c r="H140" s="232" t="s">
        <v>7</v>
      </c>
      <c r="I140" s="232">
        <v>6</v>
      </c>
      <c r="J140" s="264"/>
    </row>
    <row r="141" spans="2:10" ht="15.75">
      <c r="B141" s="230">
        <v>3</v>
      </c>
      <c r="C141" s="231" t="s">
        <v>467</v>
      </c>
      <c r="D141" s="257" t="s">
        <v>210</v>
      </c>
      <c r="E141" s="232">
        <v>2</v>
      </c>
      <c r="F141" s="232">
        <v>2</v>
      </c>
      <c r="G141" s="232" t="s">
        <v>89</v>
      </c>
      <c r="H141" s="232" t="s">
        <v>7</v>
      </c>
      <c r="I141" s="232">
        <v>8</v>
      </c>
      <c r="J141" s="264"/>
    </row>
    <row r="142" spans="2:10" ht="15.75">
      <c r="B142" s="230">
        <v>4</v>
      </c>
      <c r="C142" s="231" t="s">
        <v>464</v>
      </c>
      <c r="D142" s="257" t="s">
        <v>465</v>
      </c>
      <c r="E142" s="232">
        <v>2</v>
      </c>
      <c r="F142" s="232">
        <v>4</v>
      </c>
      <c r="G142" s="232" t="s">
        <v>89</v>
      </c>
      <c r="H142" s="232" t="s">
        <v>7</v>
      </c>
      <c r="I142" s="232">
        <v>8</v>
      </c>
      <c r="J142" s="264"/>
    </row>
    <row r="143" spans="2:10" ht="16.5" thickBot="1">
      <c r="B143" s="219"/>
      <c r="C143" s="222"/>
      <c r="D143" s="258" t="s">
        <v>567</v>
      </c>
      <c r="E143" s="221">
        <f>SUM(E139:E142)</f>
        <v>8</v>
      </c>
      <c r="F143" s="222"/>
      <c r="G143" s="222"/>
      <c r="H143" s="222"/>
      <c r="I143" s="222"/>
      <c r="J143" s="262"/>
    </row>
    <row r="145" spans="2:10" ht="15.75" thickBot="1">
      <c r="B145" s="224" t="s">
        <v>575</v>
      </c>
    </row>
    <row r="146" spans="2:10" ht="21">
      <c r="B146" s="212" t="s">
        <v>536</v>
      </c>
      <c r="C146" s="213" t="s">
        <v>345</v>
      </c>
      <c r="D146" s="213" t="s">
        <v>537</v>
      </c>
      <c r="E146" s="213" t="s">
        <v>346</v>
      </c>
      <c r="F146" s="213" t="s">
        <v>1</v>
      </c>
      <c r="G146" s="213" t="s">
        <v>85</v>
      </c>
      <c r="H146" s="213" t="s">
        <v>86</v>
      </c>
      <c r="I146" s="213" t="s">
        <v>347</v>
      </c>
      <c r="J146" s="214" t="s">
        <v>362</v>
      </c>
    </row>
    <row r="147" spans="2:10" ht="15.75">
      <c r="B147" s="230">
        <v>1</v>
      </c>
      <c r="C147" s="231" t="s">
        <v>469</v>
      </c>
      <c r="D147" s="231" t="s">
        <v>222</v>
      </c>
      <c r="E147" s="232">
        <v>2</v>
      </c>
      <c r="F147" s="232">
        <v>2</v>
      </c>
      <c r="G147" s="232" t="s">
        <v>89</v>
      </c>
      <c r="H147" s="232" t="s">
        <v>7</v>
      </c>
      <c r="I147" s="232">
        <v>6</v>
      </c>
      <c r="J147" s="264"/>
    </row>
    <row r="148" spans="2:10" ht="15.75">
      <c r="B148" s="230">
        <v>2</v>
      </c>
      <c r="C148" s="231" t="s">
        <v>470</v>
      </c>
      <c r="D148" s="231" t="s">
        <v>471</v>
      </c>
      <c r="E148" s="232">
        <v>2</v>
      </c>
      <c r="F148" s="232">
        <v>2</v>
      </c>
      <c r="G148" s="232" t="s">
        <v>89</v>
      </c>
      <c r="H148" s="232" t="s">
        <v>7</v>
      </c>
      <c r="I148" s="232">
        <v>6</v>
      </c>
      <c r="J148" s="264"/>
    </row>
    <row r="149" spans="2:10" ht="15.75">
      <c r="B149" s="230">
        <v>3</v>
      </c>
      <c r="C149" s="231" t="s">
        <v>472</v>
      </c>
      <c r="D149" s="231" t="s">
        <v>225</v>
      </c>
      <c r="E149" s="232">
        <v>2</v>
      </c>
      <c r="F149" s="232">
        <v>2</v>
      </c>
      <c r="G149" s="232" t="s">
        <v>89</v>
      </c>
      <c r="H149" s="232" t="s">
        <v>7</v>
      </c>
      <c r="I149" s="232">
        <v>8</v>
      </c>
      <c r="J149" s="264"/>
    </row>
    <row r="150" spans="2:10" ht="15.75">
      <c r="B150" s="230">
        <v>4</v>
      </c>
      <c r="C150" s="231" t="s">
        <v>473</v>
      </c>
      <c r="D150" s="231" t="s">
        <v>232</v>
      </c>
      <c r="E150" s="232">
        <v>2</v>
      </c>
      <c r="F150" s="232">
        <v>2</v>
      </c>
      <c r="G150" s="232" t="s">
        <v>89</v>
      </c>
      <c r="H150" s="232" t="s">
        <v>7</v>
      </c>
      <c r="I150" s="232">
        <v>8</v>
      </c>
      <c r="J150" s="264"/>
    </row>
    <row r="151" spans="2:10" ht="21.75" thickBot="1">
      <c r="B151" s="219"/>
      <c r="C151" s="222"/>
      <c r="D151" s="256" t="s">
        <v>567</v>
      </c>
      <c r="E151" s="221">
        <f>SUM(E147:E150)</f>
        <v>8</v>
      </c>
      <c r="F151" s="222"/>
      <c r="G151" s="222"/>
      <c r="H151" s="222"/>
      <c r="I151" s="222"/>
      <c r="J151" s="262"/>
    </row>
    <row r="153" spans="2:10" ht="15.75" thickBot="1">
      <c r="B153" s="224" t="s">
        <v>574</v>
      </c>
    </row>
    <row r="154" spans="2:10" ht="21">
      <c r="B154" s="212" t="s">
        <v>536</v>
      </c>
      <c r="C154" s="213" t="s">
        <v>345</v>
      </c>
      <c r="D154" s="213" t="s">
        <v>537</v>
      </c>
      <c r="E154" s="213" t="s">
        <v>346</v>
      </c>
      <c r="F154" s="213" t="s">
        <v>1</v>
      </c>
      <c r="G154" s="213" t="s">
        <v>85</v>
      </c>
      <c r="H154" s="213" t="s">
        <v>86</v>
      </c>
      <c r="I154" s="213" t="s">
        <v>347</v>
      </c>
      <c r="J154" s="214" t="s">
        <v>362</v>
      </c>
    </row>
    <row r="155" spans="2:10" ht="15.75">
      <c r="B155" s="230">
        <v>1</v>
      </c>
      <c r="C155" s="231" t="s">
        <v>476</v>
      </c>
      <c r="D155" s="231" t="s">
        <v>570</v>
      </c>
      <c r="E155" s="232">
        <v>2</v>
      </c>
      <c r="F155" s="232">
        <v>2</v>
      </c>
      <c r="G155" s="232" t="s">
        <v>89</v>
      </c>
      <c r="H155" s="232" t="s">
        <v>7</v>
      </c>
      <c r="I155" s="232">
        <v>6</v>
      </c>
      <c r="J155" s="264"/>
    </row>
    <row r="156" spans="2:10" ht="15.75">
      <c r="B156" s="230">
        <v>2</v>
      </c>
      <c r="C156" s="231" t="s">
        <v>479</v>
      </c>
      <c r="D156" s="231" t="s">
        <v>248</v>
      </c>
      <c r="E156" s="232">
        <v>2</v>
      </c>
      <c r="F156" s="232">
        <v>2</v>
      </c>
      <c r="G156" s="232" t="s">
        <v>89</v>
      </c>
      <c r="H156" s="232" t="s">
        <v>7</v>
      </c>
      <c r="I156" s="232">
        <v>6</v>
      </c>
      <c r="J156" s="264"/>
    </row>
    <row r="157" spans="2:10" ht="15.75">
      <c r="B157" s="230">
        <v>3</v>
      </c>
      <c r="C157" s="231" t="s">
        <v>485</v>
      </c>
      <c r="D157" s="231" t="s">
        <v>486</v>
      </c>
      <c r="E157" s="232">
        <v>2</v>
      </c>
      <c r="F157" s="232">
        <v>2</v>
      </c>
      <c r="G157" s="232" t="s">
        <v>89</v>
      </c>
      <c r="H157" s="232" t="s">
        <v>7</v>
      </c>
      <c r="I157" s="232">
        <v>8</v>
      </c>
      <c r="J157" s="264"/>
    </row>
    <row r="158" spans="2:10" ht="15.75">
      <c r="B158" s="230">
        <v>4</v>
      </c>
      <c r="C158" s="231" t="s">
        <v>571</v>
      </c>
      <c r="D158" s="231" t="s">
        <v>572</v>
      </c>
      <c r="E158" s="232">
        <v>2</v>
      </c>
      <c r="F158" s="232">
        <v>2</v>
      </c>
      <c r="G158" s="232" t="s">
        <v>89</v>
      </c>
      <c r="H158" s="232" t="s">
        <v>7</v>
      </c>
      <c r="I158" s="232">
        <v>8</v>
      </c>
      <c r="J158" s="264"/>
    </row>
    <row r="159" spans="2:10" ht="15.75">
      <c r="B159" s="248"/>
      <c r="C159" s="249"/>
      <c r="D159" s="250" t="s">
        <v>567</v>
      </c>
      <c r="E159" s="251">
        <f>SUM(E155:E158)</f>
        <v>8</v>
      </c>
      <c r="F159" s="249"/>
      <c r="G159" s="249"/>
      <c r="H159" s="249"/>
      <c r="I159" s="249"/>
      <c r="J159" s="264"/>
    </row>
    <row r="160" spans="2:10" ht="16.5" thickBot="1">
      <c r="B160" s="252"/>
      <c r="C160" s="253"/>
      <c r="D160" s="254" t="s">
        <v>573</v>
      </c>
      <c r="E160" s="255">
        <f>E15+E23+E37+E47+E72+E79+E96+E102+E110+6</f>
        <v>150</v>
      </c>
      <c r="F160" s="253"/>
      <c r="G160" s="253"/>
      <c r="H160" s="253"/>
      <c r="I160" s="253"/>
      <c r="J160" s="267"/>
    </row>
    <row r="163" spans="4:4">
      <c r="D163" s="234"/>
    </row>
    <row r="164" spans="4:4">
      <c r="D164" s="234"/>
    </row>
    <row r="165" spans="4:4">
      <c r="D165" s="234"/>
    </row>
    <row r="166" spans="4:4">
      <c r="D166" s="234"/>
    </row>
    <row r="167" spans="4:4">
      <c r="D167" s="234"/>
    </row>
    <row r="168" spans="4:4">
      <c r="D168" s="234"/>
    </row>
    <row r="169" spans="4:4">
      <c r="D169" s="234"/>
    </row>
    <row r="170" spans="4:4">
      <c r="D170" s="234"/>
    </row>
    <row r="171" spans="4:4">
      <c r="D171" s="234"/>
    </row>
  </sheetData>
  <mergeCells count="8">
    <mergeCell ref="H93:H94"/>
    <mergeCell ref="I93:I94"/>
    <mergeCell ref="B93:B94"/>
    <mergeCell ref="C93:C94"/>
    <mergeCell ref="D93:D94"/>
    <mergeCell ref="E93:E94"/>
    <mergeCell ref="F93:F94"/>
    <mergeCell ref="G93:G9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Sebaran MK 2019_R</vt:lpstr>
      <vt:lpstr>Struktur Kurikulum 2018 PTB</vt:lpstr>
      <vt:lpstr>EQUIVALENSI 14-18</vt:lpstr>
      <vt:lpstr>Kurikulum 2014</vt:lpstr>
      <vt:lpstr>'Struktur Kurikulum 2018 PTB'!Print_Area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FAKULTAS TEKNIK</dc:creator>
  <cp:lastModifiedBy>GIGIH</cp:lastModifiedBy>
  <cp:lastPrinted>2019-12-23T03:41:38Z</cp:lastPrinted>
  <dcterms:created xsi:type="dcterms:W3CDTF">2019-10-11T07:48:46Z</dcterms:created>
  <dcterms:modified xsi:type="dcterms:W3CDTF">2019-12-23T07:27:49Z</dcterms:modified>
</cp:coreProperties>
</file>